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jbak\Team Tjinco Dropbox\Dropbox Leer in het Verkeer\10. Bestelformulieren\2021\"/>
    </mc:Choice>
  </mc:AlternateContent>
  <xr:revisionPtr revIDLastSave="0" documentId="13_ncr:1_{2F922998-0537-4BF3-87FC-998ED860DA3C}" xr6:coauthVersionLast="46" xr6:coauthVersionMax="46" xr10:uidLastSave="{00000000-0000-0000-0000-000000000000}"/>
  <bookViews>
    <workbookView xWindow="28680" yWindow="-120" windowWidth="29040" windowHeight="15990" xr2:uid="{00000000-000D-0000-FFFF-FFFF00000000}"/>
  </bookViews>
  <sheets>
    <sheet name="Bestellijst Lesmaterialen" sheetId="1" r:id="rId1"/>
  </sheets>
  <definedNames>
    <definedName name="_xlnm.Print_Area" localSheetId="0">'Bestellijst Lesmaterialen'!$B$2:$N$76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3" i="1" l="1"/>
  <c r="L63" i="1"/>
  <c r="L64" i="1"/>
  <c r="M64" i="1"/>
  <c r="J32" i="1"/>
  <c r="J50" i="1"/>
  <c r="J53" i="1"/>
  <c r="L53" i="1"/>
  <c r="J34" i="1"/>
  <c r="M34" i="1"/>
  <c r="M22" i="1"/>
  <c r="M23" i="1"/>
  <c r="M24" i="1"/>
  <c r="M25" i="1"/>
  <c r="M26" i="1"/>
  <c r="M27" i="1"/>
  <c r="M28" i="1"/>
  <c r="M29" i="1"/>
  <c r="M30" i="1"/>
  <c r="M31" i="1"/>
  <c r="J35" i="1"/>
  <c r="M35" i="1"/>
  <c r="M39" i="1"/>
  <c r="M40" i="1"/>
  <c r="M41" i="1"/>
  <c r="M42" i="1"/>
  <c r="M43" i="1"/>
  <c r="M44" i="1"/>
  <c r="M45" i="1"/>
  <c r="M46" i="1"/>
  <c r="M47" i="1"/>
  <c r="M48" i="1"/>
  <c r="M49" i="1"/>
  <c r="M53" i="1"/>
  <c r="J54" i="1"/>
  <c r="M54" i="1"/>
  <c r="M57" i="1"/>
  <c r="M65" i="1"/>
  <c r="L57" i="1"/>
  <c r="L54" i="1"/>
  <c r="L49" i="1"/>
  <c r="L48" i="1"/>
  <c r="L47" i="1"/>
  <c r="L46" i="1"/>
  <c r="L45" i="1"/>
  <c r="L44" i="1"/>
  <c r="L43" i="1"/>
  <c r="L42" i="1"/>
  <c r="L41" i="1"/>
  <c r="L40" i="1"/>
  <c r="L39" i="1"/>
  <c r="L35" i="1"/>
  <c r="L34" i="1"/>
  <c r="L31" i="1"/>
  <c r="L30" i="1"/>
  <c r="L29" i="1"/>
  <c r="L28" i="1"/>
  <c r="L27" i="1"/>
  <c r="L26" i="1"/>
  <c r="L25" i="1"/>
  <c r="L24" i="1"/>
  <c r="L23" i="1"/>
  <c r="L22" i="1"/>
</calcChain>
</file>

<file path=xl/sharedStrings.xml><?xml version="1.0" encoding="utf-8"?>
<sst xmlns="http://schemas.openxmlformats.org/spreadsheetml/2006/main" count="142" uniqueCount="80">
  <si>
    <t>Afleveradres</t>
  </si>
  <si>
    <t xml:space="preserve">Factuuradres </t>
  </si>
  <si>
    <t>(Indien anders dan het afleveradres)</t>
  </si>
  <si>
    <t xml:space="preserve">School/vereniging/gemeente/instelling     </t>
  </si>
  <si>
    <t>Naam opdrachtgever:</t>
  </si>
  <si>
    <t xml:space="preserve">Handtekening: </t>
  </si>
  <si>
    <t xml:space="preserve">Levering conform </t>
  </si>
  <si>
    <t xml:space="preserve">leveringsvoorwaarden van </t>
  </si>
  <si>
    <t>Postcode:</t>
  </si>
  <si>
    <t>Plaats:</t>
  </si>
  <si>
    <t>Land:</t>
  </si>
  <si>
    <t>Telefoon:</t>
  </si>
  <si>
    <t>E-mail:</t>
  </si>
  <si>
    <t>T.a.v.:</t>
  </si>
  <si>
    <t>Straat:</t>
  </si>
  <si>
    <t>Postadres:</t>
  </si>
  <si>
    <t>Nummer:</t>
  </si>
  <si>
    <t>Naam:</t>
  </si>
  <si>
    <t>Datum:</t>
  </si>
  <si>
    <t>Tjinco bv</t>
  </si>
  <si>
    <t xml:space="preserve">T: +31(0)70 361 59 35 </t>
  </si>
  <si>
    <t>IBAN: NL46RABO0143763024</t>
  </si>
  <si>
    <t>KvK  : 27323826</t>
  </si>
  <si>
    <t>BTW : NL8197.62.751.B01</t>
  </si>
  <si>
    <t>BIC  : RABONL2U</t>
  </si>
  <si>
    <t>Zuidlarenstraat 57, Unit 205a</t>
  </si>
  <si>
    <t>2545 VP Den Haag</t>
  </si>
  <si>
    <t>Artikelnr.</t>
  </si>
  <si>
    <t>Aantal</t>
  </si>
  <si>
    <t>Omschrijving</t>
  </si>
  <si>
    <t>BTW</t>
  </si>
  <si>
    <t>LV.00.KIST</t>
  </si>
  <si>
    <t>stuk(s)</t>
  </si>
  <si>
    <t xml:space="preserve">Opbergkist </t>
  </si>
  <si>
    <t>LV.00.HANDL.</t>
  </si>
  <si>
    <t>Handleiding leskist</t>
  </si>
  <si>
    <t>LV.03.01.BOEK</t>
  </si>
  <si>
    <t>Leesboek stoeprand…stop!</t>
  </si>
  <si>
    <t>LV.03.02.SS</t>
  </si>
  <si>
    <t>set(s)</t>
  </si>
  <si>
    <t>Vertelplaten stoeprand…stop! (12st) A3 gelamineerd</t>
  </si>
  <si>
    <t>LV.03.03.VL</t>
  </si>
  <si>
    <t>Vertelplaten verkeerslessen (21st) A3 gelamineerd</t>
  </si>
  <si>
    <t>LV.04.01.WB</t>
  </si>
  <si>
    <t>Wenborden (18 stuks) kunststof polystyreen</t>
  </si>
  <si>
    <t>LV.05.01.MEMO</t>
  </si>
  <si>
    <t>Memospel  (24 kaarten)</t>
  </si>
  <si>
    <t>LV.08.01.HP</t>
  </si>
  <si>
    <t>Joep vertelpop (20 cm)</t>
  </si>
  <si>
    <t>LV.06.01.DVD</t>
  </si>
  <si>
    <t xml:space="preserve">Combi:  DVD stoeprand..stop! en Muziek CD met verkeersliedjes </t>
  </si>
  <si>
    <t>LV.07.02.DBK</t>
  </si>
  <si>
    <t>30 sets Doebladen (1 set à 6 verschillende bladen)</t>
  </si>
  <si>
    <t xml:space="preserve">                            Pakketkortingen</t>
  </si>
  <si>
    <t>LV.05.02.VERK</t>
  </si>
  <si>
    <t>Joep in het verkeer spel</t>
  </si>
  <si>
    <t xml:space="preserve">30 stuks Doeboek </t>
  </si>
  <si>
    <t>LV.02.01.TAS</t>
  </si>
  <si>
    <t xml:space="preserve">Verteltas </t>
  </si>
  <si>
    <t xml:space="preserve">Totaal: € </t>
  </si>
  <si>
    <t xml:space="preserve"> LESMATERIALEN LEER IN HET VERKEER</t>
  </si>
  <si>
    <t xml:space="preserve"> excl. BTW</t>
  </si>
  <si>
    <t>excl. BTW</t>
  </si>
  <si>
    <t xml:space="preserve">                           5% op 1 pakket</t>
  </si>
  <si>
    <t xml:space="preserve">                         10% op 2 pakketten of meer</t>
  </si>
  <si>
    <t>Franco levering in NL vanaf € 750,00 excl. BTW</t>
  </si>
  <si>
    <t>U kunt dit formulier mailen naar: bestelling@leerinhetverkeer.nl</t>
  </si>
  <si>
    <t>inhoud: Rugzakje, ouderbrief met verkeerstips voor ouders,</t>
  </si>
  <si>
    <t xml:space="preserve">Combibox  DVD stoeprand..stop!; CD met verkeersliedjes </t>
  </si>
  <si>
    <t>LV.07.02.DBD</t>
  </si>
  <si>
    <t>Lespakket 1 - voorschools (1-4 jaar)</t>
  </si>
  <si>
    <t xml:space="preserve">                             Totaal lespakket 1</t>
  </si>
  <si>
    <t>Lespakket 2 - basisscholen (4-6 jaar)</t>
  </si>
  <si>
    <t xml:space="preserve">                             Totaal lespakket 2</t>
  </si>
  <si>
    <t>Verbruiksmaterialen</t>
  </si>
  <si>
    <t>bundel(s)</t>
  </si>
  <si>
    <r>
      <t xml:space="preserve">Doebladen (bevat 10 sets </t>
    </r>
    <r>
      <rPr>
        <sz val="11"/>
        <rFont val="Calibri"/>
        <family val="2"/>
      </rPr>
      <t>à</t>
    </r>
    <r>
      <rPr>
        <sz val="11"/>
        <rFont val="Calibri"/>
        <family val="2"/>
      </rPr>
      <t xml:space="preserve"> 6 verschillende bladen)</t>
    </r>
  </si>
  <si>
    <t>Doeboek    (bevat 10 doeboekjes)</t>
  </si>
  <si>
    <t>Bestellijst Lesmaterialen Leer in het Verkeer - 2021</t>
  </si>
  <si>
    <t>Illustraties Dick Bruna © copyright Mercis bv, 1953-2021      Leer in het Verkeer is een product van Tjinco bv       www.leerinhetverkeer.nl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</si>
</sst>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164" formatCode="_-&quot;€&quot;\ * #,##0.00_-;_-&quot;€&quot;\ * #,##0.00\-;_-&quot;€&quot;\ * &quot;-&quot;??_-;_-@_-"/>
  </numFmts>
  <fonts count="29" x14ac:knownFonts="1">
    <font>
      <sz val="10"/>
      <name val="Arial"/>
    </font>
    <font>
      <sz val="10"/>
      <name val="Arial"/>
    </font>
    <font>
      <b/>
      <sz val="9"/>
      <name val="Verdana"/>
      <family val="2"/>
    </font>
    <font>
      <sz val="9"/>
      <name val="Verdana"/>
      <family val="2"/>
    </font>
    <font>
      <sz val="8"/>
      <name val="Arial"/>
      <family val="2"/>
    </font>
    <font>
      <sz val="10"/>
      <name val="Verdana"/>
      <family val="2"/>
    </font>
    <font>
      <sz val="8"/>
      <name val="Verdana"/>
      <family val="2"/>
    </font>
    <font>
      <sz val="10"/>
      <name val="Arial"/>
    </font>
    <font>
      <sz val="9"/>
      <color indexed="23"/>
      <name val="Verdana"/>
      <family val="2"/>
    </font>
    <font>
      <sz val="11"/>
      <name val="Verdana"/>
      <family val="2"/>
    </font>
    <font>
      <sz val="11"/>
      <name val="Arial"/>
      <family val="2"/>
    </font>
    <font>
      <sz val="11"/>
      <color indexed="23"/>
      <name val="Verdana"/>
      <family val="2"/>
    </font>
    <font>
      <b/>
      <sz val="11"/>
      <name val="Verdana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name val="Calibri"/>
      <family val="2"/>
      <scheme val="minor"/>
    </font>
    <font>
      <i/>
      <sz val="11"/>
      <color indexed="23"/>
      <name val="Calibri"/>
      <family val="2"/>
      <scheme val="minor"/>
    </font>
    <font>
      <i/>
      <u/>
      <sz val="10"/>
      <name val="Calibri"/>
      <family val="2"/>
      <scheme val="minor"/>
    </font>
    <font>
      <sz val="11"/>
      <color indexed="23"/>
      <name val="Calibri"/>
      <family val="2"/>
      <scheme val="minor"/>
    </font>
    <font>
      <i/>
      <u/>
      <sz val="11"/>
      <name val="Calibri"/>
      <family val="2"/>
      <scheme val="minor"/>
    </font>
    <font>
      <b/>
      <i/>
      <u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2"/>
      <name val="Calibri"/>
      <family val="2"/>
      <scheme val="minor"/>
    </font>
    <font>
      <b/>
      <sz val="20"/>
      <color rgb="FF004D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8">
    <xf numFmtId="0" fontId="0" fillId="0" borderId="0" xfId="0"/>
    <xf numFmtId="0" fontId="3" fillId="0" borderId="0" xfId="0" applyFont="1"/>
    <xf numFmtId="0" fontId="2" fillId="0" borderId="0" xfId="0" applyFont="1" applyAlignment="1">
      <alignment vertical="center"/>
    </xf>
    <xf numFmtId="0" fontId="6" fillId="0" borderId="0" xfId="0" applyFont="1"/>
    <xf numFmtId="164" fontId="0" fillId="0" borderId="0" xfId="1" applyFont="1"/>
    <xf numFmtId="0" fontId="5" fillId="0" borderId="0" xfId="0" applyFont="1"/>
    <xf numFmtId="0" fontId="16" fillId="0" borderId="1" xfId="0" applyFont="1" applyBorder="1"/>
    <xf numFmtId="0" fontId="16" fillId="0" borderId="2" xfId="0" applyFont="1" applyBorder="1"/>
    <xf numFmtId="0" fontId="16" fillId="0" borderId="3" xfId="0" applyFont="1" applyBorder="1"/>
    <xf numFmtId="0" fontId="16" fillId="0" borderId="4" xfId="0" applyFont="1" applyBorder="1"/>
    <xf numFmtId="0" fontId="17" fillId="0" borderId="5" xfId="0" applyFont="1" applyBorder="1"/>
    <xf numFmtId="0" fontId="18" fillId="0" borderId="1" xfId="0" applyFont="1" applyBorder="1"/>
    <xf numFmtId="0" fontId="18" fillId="0" borderId="2" xfId="0" applyFont="1" applyBorder="1"/>
    <xf numFmtId="0" fontId="19" fillId="0" borderId="1" xfId="0" applyFont="1" applyBorder="1"/>
    <xf numFmtId="0" fontId="18" fillId="0" borderId="1" xfId="0" applyFont="1" applyBorder="1" applyAlignment="1">
      <alignment horizontal="right"/>
    </xf>
    <xf numFmtId="164" fontId="18" fillId="0" borderId="2" xfId="1" applyFont="1" applyBorder="1"/>
    <xf numFmtId="0" fontId="16" fillId="0" borderId="6" xfId="0" applyFont="1" applyBorder="1"/>
    <xf numFmtId="0" fontId="16" fillId="0" borderId="7" xfId="0" applyFont="1" applyBorder="1"/>
    <xf numFmtId="0" fontId="7" fillId="0" borderId="0" xfId="0" applyFont="1"/>
    <xf numFmtId="0" fontId="16" fillId="0" borderId="0" xfId="0" applyFont="1" applyBorder="1"/>
    <xf numFmtId="0" fontId="18" fillId="0" borderId="0" xfId="0" applyFont="1" applyBorder="1"/>
    <xf numFmtId="0" fontId="18" fillId="0" borderId="8" xfId="0" applyFont="1" applyBorder="1"/>
    <xf numFmtId="0" fontId="18" fillId="0" borderId="9" xfId="0" applyFont="1" applyBorder="1"/>
    <xf numFmtId="0" fontId="19" fillId="0" borderId="0" xfId="0" applyFont="1" applyBorder="1" applyAlignment="1"/>
    <xf numFmtId="0" fontId="18" fillId="0" borderId="10" xfId="0" applyFont="1" applyBorder="1" applyAlignment="1"/>
    <xf numFmtId="0" fontId="18" fillId="0" borderId="0" xfId="0" applyFont="1" applyBorder="1" applyAlignment="1"/>
    <xf numFmtId="0" fontId="18" fillId="0" borderId="2" xfId="0" applyFont="1" applyBorder="1" applyAlignment="1"/>
    <xf numFmtId="0" fontId="18" fillId="2" borderId="11" xfId="0" applyFont="1" applyFill="1" applyBorder="1" applyProtection="1">
      <protection locked="0"/>
    </xf>
    <xf numFmtId="0" fontId="17" fillId="0" borderId="1" xfId="0" applyFont="1" applyBorder="1"/>
    <xf numFmtId="0" fontId="17" fillId="0" borderId="0" xfId="0" applyFont="1" applyBorder="1"/>
    <xf numFmtId="0" fontId="20" fillId="0" borderId="0" xfId="0" applyFont="1" applyBorder="1" applyAlignment="1">
      <alignment horizontal="left"/>
    </xf>
    <xf numFmtId="0" fontId="20" fillId="0" borderId="0" xfId="0" applyFont="1" applyBorder="1" applyAlignment="1"/>
    <xf numFmtId="0" fontId="18" fillId="0" borderId="12" xfId="0" applyFont="1" applyBorder="1" applyAlignment="1">
      <alignment horizontal="left"/>
    </xf>
    <xf numFmtId="0" fontId="19" fillId="0" borderId="1" xfId="0" applyFont="1" applyBorder="1" applyAlignment="1">
      <alignment horizontal="center" vertical="center"/>
    </xf>
    <xf numFmtId="0" fontId="18" fillId="0" borderId="6" xfId="0" applyFont="1" applyBorder="1"/>
    <xf numFmtId="0" fontId="19" fillId="0" borderId="13" xfId="0" applyFont="1" applyBorder="1"/>
    <xf numFmtId="0" fontId="21" fillId="0" borderId="9" xfId="0" applyFont="1" applyBorder="1" applyAlignment="1">
      <alignment horizontal="right"/>
    </xf>
    <xf numFmtId="0" fontId="0" fillId="0" borderId="1" xfId="0" applyBorder="1"/>
    <xf numFmtId="0" fontId="22" fillId="0" borderId="13" xfId="0" applyFont="1" applyBorder="1"/>
    <xf numFmtId="0" fontId="3" fillId="0" borderId="9" xfId="0" applyFont="1" applyBorder="1"/>
    <xf numFmtId="0" fontId="2" fillId="0" borderId="13" xfId="0" applyFont="1" applyBorder="1"/>
    <xf numFmtId="0" fontId="8" fillId="0" borderId="9" xfId="0" applyFont="1" applyBorder="1"/>
    <xf numFmtId="0" fontId="2" fillId="0" borderId="14" xfId="0" applyFont="1" applyBorder="1"/>
    <xf numFmtId="0" fontId="3" fillId="0" borderId="15" xfId="0" applyFont="1" applyBorder="1"/>
    <xf numFmtId="0" fontId="18" fillId="0" borderId="13" xfId="0" applyFont="1" applyBorder="1"/>
    <xf numFmtId="164" fontId="18" fillId="0" borderId="13" xfId="1" applyFont="1" applyBorder="1"/>
    <xf numFmtId="44" fontId="23" fillId="0" borderId="9" xfId="0" applyNumberFormat="1" applyFont="1" applyBorder="1"/>
    <xf numFmtId="164" fontId="18" fillId="0" borderId="14" xfId="0" applyNumberFormat="1" applyFont="1" applyBorder="1"/>
    <xf numFmtId="0" fontId="18" fillId="3" borderId="16" xfId="0" applyFont="1" applyFill="1" applyBorder="1"/>
    <xf numFmtId="0" fontId="9" fillId="0" borderId="15" xfId="0" applyFont="1" applyBorder="1"/>
    <xf numFmtId="164" fontId="18" fillId="0" borderId="16" xfId="1" applyFont="1" applyBorder="1"/>
    <xf numFmtId="0" fontId="10" fillId="0" borderId="17" xfId="0" applyFont="1" applyBorder="1"/>
    <xf numFmtId="0" fontId="9" fillId="3" borderId="6" xfId="0" applyFont="1" applyFill="1" applyBorder="1" applyAlignment="1" applyProtection="1">
      <alignment horizontal="center"/>
      <protection locked="0"/>
    </xf>
    <xf numFmtId="0" fontId="9" fillId="0" borderId="6" xfId="0" applyFont="1" applyBorder="1"/>
    <xf numFmtId="164" fontId="19" fillId="0" borderId="18" xfId="1" applyFont="1" applyBorder="1" applyAlignment="1">
      <alignment vertical="center"/>
    </xf>
    <xf numFmtId="0" fontId="9" fillId="0" borderId="18" xfId="0" applyFont="1" applyBorder="1"/>
    <xf numFmtId="44" fontId="11" fillId="0" borderId="18" xfId="0" applyNumberFormat="1" applyFont="1" applyBorder="1"/>
    <xf numFmtId="0" fontId="10" fillId="0" borderId="1" xfId="0" applyFont="1" applyBorder="1"/>
    <xf numFmtId="0" fontId="18" fillId="0" borderId="15" xfId="0" applyFont="1" applyBorder="1"/>
    <xf numFmtId="164" fontId="18" fillId="0" borderId="15" xfId="1" applyFont="1" applyBorder="1"/>
    <xf numFmtId="44" fontId="23" fillId="0" borderId="19" xfId="0" applyNumberFormat="1" applyFont="1" applyBorder="1"/>
    <xf numFmtId="0" fontId="24" fillId="0" borderId="13" xfId="0" applyFont="1" applyBorder="1"/>
    <xf numFmtId="164" fontId="18" fillId="0" borderId="13" xfId="1" applyFont="1" applyBorder="1" applyAlignment="1">
      <alignment vertical="center"/>
    </xf>
    <xf numFmtId="0" fontId="18" fillId="0" borderId="20" xfId="0" applyFont="1" applyBorder="1"/>
    <xf numFmtId="0" fontId="18" fillId="0" borderId="21" xfId="0" applyFont="1" applyBorder="1"/>
    <xf numFmtId="164" fontId="18" fillId="0" borderId="22" xfId="1" applyFont="1" applyBorder="1"/>
    <xf numFmtId="164" fontId="9" fillId="0" borderId="13" xfId="1" applyFont="1" applyBorder="1" applyAlignment="1">
      <alignment vertical="center"/>
    </xf>
    <xf numFmtId="44" fontId="11" fillId="0" borderId="9" xfId="0" applyNumberFormat="1" applyFont="1" applyBorder="1"/>
    <xf numFmtId="0" fontId="3" fillId="0" borderId="0" xfId="0" applyFont="1" applyBorder="1"/>
    <xf numFmtId="0" fontId="9" fillId="0" borderId="0" xfId="0" applyFont="1" applyBorder="1"/>
    <xf numFmtId="0" fontId="9" fillId="0" borderId="0" xfId="0" applyFont="1" applyBorder="1" applyAlignment="1">
      <alignment vertical="center"/>
    </xf>
    <xf numFmtId="0" fontId="0" fillId="0" borderId="9" xfId="0" applyBorder="1"/>
    <xf numFmtId="0" fontId="10" fillId="0" borderId="9" xfId="0" applyFont="1" applyBorder="1"/>
    <xf numFmtId="0" fontId="10" fillId="0" borderId="23" xfId="0" applyFont="1" applyBorder="1"/>
    <xf numFmtId="0" fontId="10" fillId="0" borderId="19" xfId="0" applyFont="1" applyBorder="1"/>
    <xf numFmtId="0" fontId="0" fillId="0" borderId="23" xfId="0" applyBorder="1"/>
    <xf numFmtId="0" fontId="19" fillId="0" borderId="9" xfId="0" applyFont="1" applyBorder="1" applyAlignment="1"/>
    <xf numFmtId="0" fontId="18" fillId="0" borderId="23" xfId="0" applyFont="1" applyBorder="1"/>
    <xf numFmtId="0" fontId="0" fillId="0" borderId="0" xfId="0" applyBorder="1"/>
    <xf numFmtId="0" fontId="0" fillId="0" borderId="15" xfId="0" applyBorder="1"/>
    <xf numFmtId="0" fontId="10" fillId="0" borderId="6" xfId="0" applyFont="1" applyBorder="1" applyAlignment="1"/>
    <xf numFmtId="0" fontId="10" fillId="0" borderId="0" xfId="0" applyFont="1" applyBorder="1" applyAlignment="1"/>
    <xf numFmtId="0" fontId="10" fillId="0" borderId="16" xfId="0" applyFont="1" applyBorder="1" applyAlignment="1"/>
    <xf numFmtId="0" fontId="10" fillId="0" borderId="15" xfId="0" applyFont="1" applyBorder="1" applyAlignment="1"/>
    <xf numFmtId="0" fontId="10" fillId="0" borderId="18" xfId="0" applyFont="1" applyBorder="1"/>
    <xf numFmtId="0" fontId="18" fillId="0" borderId="18" xfId="0" applyFont="1" applyBorder="1" applyAlignment="1">
      <alignment vertical="center"/>
    </xf>
    <xf numFmtId="164" fontId="18" fillId="0" borderId="0" xfId="1" applyFont="1" applyBorder="1"/>
    <xf numFmtId="44" fontId="23" fillId="0" borderId="0" xfId="0" applyNumberFormat="1" applyFont="1" applyBorder="1"/>
    <xf numFmtId="0" fontId="19" fillId="0" borderId="12" xfId="0" applyFont="1" applyBorder="1" applyAlignment="1"/>
    <xf numFmtId="0" fontId="9" fillId="0" borderId="0" xfId="0" applyFont="1" applyBorder="1" applyAlignment="1" applyProtection="1">
      <alignment horizontal="center"/>
      <protection locked="0"/>
    </xf>
    <xf numFmtId="0" fontId="25" fillId="0" borderId="22" xfId="0" applyFont="1" applyBorder="1"/>
    <xf numFmtId="0" fontId="18" fillId="0" borderId="13" xfId="0" applyFont="1" applyBorder="1" applyAlignment="1">
      <alignment horizontal="left"/>
    </xf>
    <xf numFmtId="44" fontId="23" fillId="0" borderId="23" xfId="0" applyNumberFormat="1" applyFont="1" applyBorder="1"/>
    <xf numFmtId="0" fontId="21" fillId="0" borderId="9" xfId="0" applyFont="1" applyBorder="1" applyAlignment="1">
      <alignment horizont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/>
    </xf>
    <xf numFmtId="0" fontId="10" fillId="0" borderId="21" xfId="0" applyFont="1" applyBorder="1" applyAlignment="1"/>
    <xf numFmtId="0" fontId="10" fillId="0" borderId="8" xfId="0" applyFont="1" applyBorder="1" applyAlignment="1"/>
    <xf numFmtId="0" fontId="26" fillId="0" borderId="22" xfId="0" applyFont="1" applyBorder="1" applyAlignment="1">
      <alignment horizontal="center"/>
    </xf>
    <xf numFmtId="9" fontId="19" fillId="0" borderId="13" xfId="0" applyNumberFormat="1" applyFont="1" applyBorder="1" applyAlignment="1">
      <alignment horizontal="center"/>
    </xf>
    <xf numFmtId="0" fontId="9" fillId="3" borderId="18" xfId="0" applyFont="1" applyFill="1" applyBorder="1" applyAlignment="1" applyProtection="1">
      <alignment horizontal="center"/>
      <protection locked="0"/>
    </xf>
    <xf numFmtId="0" fontId="10" fillId="0" borderId="0" xfId="0" applyFont="1" applyBorder="1"/>
    <xf numFmtId="9" fontId="19" fillId="0" borderId="0" xfId="0" applyNumberFormat="1" applyFont="1" applyBorder="1" applyAlignment="1"/>
    <xf numFmtId="0" fontId="9" fillId="3" borderId="9" xfId="0" applyFont="1" applyFill="1" applyBorder="1" applyAlignment="1" applyProtection="1">
      <alignment horizontal="center"/>
      <protection locked="0"/>
    </xf>
    <xf numFmtId="0" fontId="10" fillId="0" borderId="24" xfId="0" applyFont="1" applyBorder="1"/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0" fontId="19" fillId="0" borderId="0" xfId="0" applyFont="1" applyBorder="1"/>
    <xf numFmtId="0" fontId="18" fillId="0" borderId="0" xfId="0" applyFont="1" applyBorder="1" applyAlignment="1">
      <alignment horizontal="right"/>
    </xf>
    <xf numFmtId="0" fontId="18" fillId="0" borderId="0" xfId="0" applyFont="1" applyBorder="1" applyAlignment="1">
      <alignment horizontal="right" vertical="center"/>
    </xf>
    <xf numFmtId="0" fontId="10" fillId="0" borderId="17" xfId="0" applyFont="1" applyBorder="1" applyAlignment="1"/>
    <xf numFmtId="44" fontId="11" fillId="0" borderId="0" xfId="0" applyNumberFormat="1" applyFont="1" applyBorder="1"/>
    <xf numFmtId="0" fontId="10" fillId="0" borderId="1" xfId="0" applyFont="1" applyBorder="1" applyAlignment="1"/>
    <xf numFmtId="0" fontId="10" fillId="0" borderId="20" xfId="0" applyFont="1" applyBorder="1" applyAlignment="1"/>
    <xf numFmtId="0" fontId="9" fillId="0" borderId="0" xfId="0" applyFont="1" applyBorder="1" applyAlignment="1">
      <alignment vertical="top" wrapText="1"/>
    </xf>
    <xf numFmtId="0" fontId="12" fillId="0" borderId="0" xfId="0" applyFont="1" applyBorder="1"/>
    <xf numFmtId="0" fontId="12" fillId="0" borderId="0" xfId="0" applyFont="1" applyBorder="1" applyAlignment="1">
      <alignment vertical="center"/>
    </xf>
    <xf numFmtId="0" fontId="18" fillId="0" borderId="0" xfId="0" applyFont="1" applyBorder="1" applyAlignment="1">
      <alignment vertical="top" wrapText="1"/>
    </xf>
    <xf numFmtId="0" fontId="18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164" fontId="9" fillId="0" borderId="18" xfId="1" applyFont="1" applyBorder="1"/>
    <xf numFmtId="44" fontId="11" fillId="0" borderId="19" xfId="0" applyNumberFormat="1" applyFont="1" applyBorder="1"/>
    <xf numFmtId="0" fontId="26" fillId="0" borderId="13" xfId="0" applyFont="1" applyBorder="1" applyAlignment="1">
      <alignment horizontal="center"/>
    </xf>
    <xf numFmtId="0" fontId="26" fillId="3" borderId="0" xfId="0" applyFont="1" applyFill="1" applyBorder="1" applyAlignment="1">
      <alignment horizontal="center" vertical="center"/>
    </xf>
    <xf numFmtId="0" fontId="9" fillId="3" borderId="19" xfId="0" applyFont="1" applyFill="1" applyBorder="1" applyAlignment="1" applyProtection="1">
      <alignment horizontal="center"/>
      <protection locked="0"/>
    </xf>
    <xf numFmtId="164" fontId="19" fillId="0" borderId="22" xfId="1" applyFont="1" applyBorder="1" applyAlignment="1">
      <alignment vertical="center"/>
    </xf>
    <xf numFmtId="0" fontId="27" fillId="3" borderId="18" xfId="0" applyFont="1" applyFill="1" applyBorder="1" applyAlignment="1">
      <alignment horizontal="center" vertical="center"/>
    </xf>
    <xf numFmtId="0" fontId="27" fillId="3" borderId="0" xfId="0" applyFont="1" applyFill="1" applyBorder="1" applyAlignment="1">
      <alignment horizontal="center" vertical="center"/>
    </xf>
    <xf numFmtId="0" fontId="0" fillId="0" borderId="6" xfId="0" applyBorder="1"/>
    <xf numFmtId="0" fontId="18" fillId="0" borderId="25" xfId="0" applyFont="1" applyBorder="1"/>
    <xf numFmtId="0" fontId="18" fillId="3" borderId="22" xfId="0" applyFont="1" applyFill="1" applyBorder="1"/>
    <xf numFmtId="0" fontId="18" fillId="0" borderId="19" xfId="0" applyFont="1" applyBorder="1"/>
    <xf numFmtId="0" fontId="18" fillId="2" borderId="24" xfId="0" applyFont="1" applyFill="1" applyBorder="1" applyAlignment="1" applyProtection="1">
      <alignment horizontal="center"/>
      <protection locked="0"/>
    </xf>
    <xf numFmtId="0" fontId="10" fillId="0" borderId="26" xfId="0" applyFont="1" applyBorder="1"/>
    <xf numFmtId="0" fontId="10" fillId="3" borderId="1" xfId="0" applyFont="1" applyFill="1" applyBorder="1"/>
    <xf numFmtId="0" fontId="10" fillId="0" borderId="20" xfId="0" applyFont="1" applyBorder="1"/>
    <xf numFmtId="0" fontId="18" fillId="0" borderId="17" xfId="0" applyFont="1" applyBorder="1"/>
    <xf numFmtId="164" fontId="18" fillId="0" borderId="27" xfId="0" applyNumberFormat="1" applyFont="1" applyBorder="1"/>
    <xf numFmtId="164" fontId="18" fillId="0" borderId="28" xfId="0" applyNumberFormat="1" applyFont="1" applyBorder="1"/>
    <xf numFmtId="164" fontId="18" fillId="0" borderId="2" xfId="0" applyNumberFormat="1" applyFont="1" applyBorder="1"/>
    <xf numFmtId="164" fontId="18" fillId="0" borderId="24" xfId="0" applyNumberFormat="1" applyFont="1" applyBorder="1"/>
    <xf numFmtId="164" fontId="18" fillId="0" borderId="21" xfId="0" applyNumberFormat="1" applyFont="1" applyBorder="1"/>
    <xf numFmtId="164" fontId="18" fillId="0" borderId="8" xfId="0" applyNumberFormat="1" applyFont="1" applyBorder="1"/>
    <xf numFmtId="164" fontId="18" fillId="0" borderId="25" xfId="0" applyNumberFormat="1" applyFont="1" applyBorder="1"/>
    <xf numFmtId="164" fontId="18" fillId="0" borderId="19" xfId="0" applyNumberFormat="1" applyFont="1" applyBorder="1"/>
    <xf numFmtId="164" fontId="18" fillId="0" borderId="9" xfId="0" applyNumberFormat="1" applyFont="1" applyBorder="1"/>
    <xf numFmtId="164" fontId="18" fillId="0" borderId="23" xfId="0" applyNumberFormat="1" applyFont="1" applyBorder="1"/>
    <xf numFmtId="164" fontId="18" fillId="0" borderId="29" xfId="1" applyFont="1" applyBorder="1" applyAlignment="1">
      <alignment vertical="center"/>
    </xf>
    <xf numFmtId="0" fontId="18" fillId="2" borderId="11" xfId="0" applyFont="1" applyFill="1" applyBorder="1" applyAlignment="1" applyProtection="1">
      <alignment horizontal="center"/>
      <protection locked="0"/>
    </xf>
    <xf numFmtId="0" fontId="18" fillId="0" borderId="30" xfId="0" applyFont="1" applyFill="1" applyBorder="1" applyAlignment="1"/>
    <xf numFmtId="0" fontId="18" fillId="3" borderId="16" xfId="0" applyFont="1" applyFill="1" applyBorder="1" applyAlignment="1"/>
    <xf numFmtId="0" fontId="18" fillId="0" borderId="18" xfId="0" applyFont="1" applyBorder="1"/>
    <xf numFmtId="0" fontId="18" fillId="3" borderId="8" xfId="0" applyFont="1" applyFill="1" applyBorder="1"/>
    <xf numFmtId="0" fontId="18" fillId="3" borderId="11" xfId="0" applyFont="1" applyFill="1" applyBorder="1" applyAlignment="1" applyProtection="1">
      <alignment horizontal="center"/>
      <protection locked="0"/>
    </xf>
    <xf numFmtId="0" fontId="18" fillId="0" borderId="21" xfId="0" applyFont="1" applyBorder="1" applyAlignment="1" applyProtection="1">
      <alignment horizontal="center"/>
      <protection locked="0"/>
    </xf>
    <xf numFmtId="0" fontId="18" fillId="0" borderId="8" xfId="0" applyFont="1" applyBorder="1" applyAlignment="1" applyProtection="1">
      <alignment horizontal="center"/>
      <protection locked="0"/>
    </xf>
    <xf numFmtId="0" fontId="26" fillId="3" borderId="6" xfId="0" applyFont="1" applyFill="1" applyBorder="1"/>
    <xf numFmtId="0" fontId="18" fillId="2" borderId="25" xfId="0" applyFont="1" applyFill="1" applyBorder="1" applyAlignment="1" applyProtection="1">
      <alignment horizontal="center"/>
      <protection locked="0"/>
    </xf>
    <xf numFmtId="0" fontId="18" fillId="0" borderId="30" xfId="0" applyFont="1" applyBorder="1"/>
    <xf numFmtId="0" fontId="0" fillId="0" borderId="18" xfId="0" applyBorder="1"/>
    <xf numFmtId="0" fontId="18" fillId="3" borderId="18" xfId="0" applyFont="1" applyFill="1" applyBorder="1" applyAlignment="1" applyProtection="1">
      <alignment horizontal="center"/>
      <protection locked="0"/>
    </xf>
    <xf numFmtId="0" fontId="18" fillId="0" borderId="24" xfId="0" applyFont="1" applyBorder="1"/>
    <xf numFmtId="0" fontId="19" fillId="0" borderId="0" xfId="0" applyFont="1" applyBorder="1" applyAlignment="1">
      <alignment horizontal="center"/>
    </xf>
    <xf numFmtId="0" fontId="10" fillId="0" borderId="1" xfId="0" applyFont="1" applyBorder="1"/>
    <xf numFmtId="0" fontId="10" fillId="0" borderId="0" xfId="0" applyFont="1" applyBorder="1"/>
    <xf numFmtId="0" fontId="28" fillId="0" borderId="12" xfId="0" applyFont="1" applyBorder="1" applyAlignment="1">
      <alignment horizontal="left"/>
    </xf>
    <xf numFmtId="0" fontId="18" fillId="2" borderId="30" xfId="0" applyFont="1" applyFill="1" applyBorder="1" applyAlignment="1" applyProtection="1">
      <alignment horizontal="center"/>
      <protection locked="0"/>
    </xf>
    <xf numFmtId="0" fontId="18" fillId="2" borderId="18" xfId="0" applyFont="1" applyFill="1" applyBorder="1" applyAlignment="1" applyProtection="1">
      <alignment horizontal="center"/>
      <protection locked="0"/>
    </xf>
    <xf numFmtId="0" fontId="18" fillId="2" borderId="24" xfId="0" applyFont="1" applyFill="1" applyBorder="1" applyAlignment="1" applyProtection="1">
      <alignment horizontal="center"/>
      <protection locked="0"/>
    </xf>
    <xf numFmtId="0" fontId="13" fillId="0" borderId="1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18" fillId="2" borderId="26" xfId="0" applyFont="1" applyFill="1" applyBorder="1" applyAlignment="1" applyProtection="1">
      <alignment horizontal="center"/>
      <protection locked="0"/>
    </xf>
    <xf numFmtId="0" fontId="18" fillId="2" borderId="26" xfId="0" applyFont="1" applyFill="1" applyBorder="1" applyProtection="1">
      <protection locked="0"/>
    </xf>
    <xf numFmtId="0" fontId="18" fillId="2" borderId="18" xfId="0" applyFont="1" applyFill="1" applyBorder="1" applyProtection="1">
      <protection locked="0"/>
    </xf>
    <xf numFmtId="0" fontId="18" fillId="2" borderId="24" xfId="0" applyFont="1" applyFill="1" applyBorder="1" applyProtection="1">
      <protection locked="0"/>
    </xf>
    <xf numFmtId="0" fontId="18" fillId="2" borderId="22" xfId="0" applyFont="1" applyFill="1" applyBorder="1" applyAlignment="1" applyProtection="1">
      <alignment horizontal="center"/>
      <protection locked="0"/>
    </xf>
    <xf numFmtId="0" fontId="18" fillId="2" borderId="6" xfId="0" applyFont="1" applyFill="1" applyBorder="1" applyAlignment="1" applyProtection="1">
      <alignment horizontal="center"/>
      <protection locked="0"/>
    </xf>
    <xf numFmtId="0" fontId="18" fillId="2" borderId="19" xfId="0" applyFont="1" applyFill="1" applyBorder="1" applyAlignment="1" applyProtection="1">
      <alignment horizontal="center"/>
      <protection locked="0"/>
    </xf>
    <xf numFmtId="0" fontId="18" fillId="2" borderId="13" xfId="0" applyFont="1" applyFill="1" applyBorder="1" applyAlignment="1" applyProtection="1">
      <alignment horizontal="center"/>
      <protection locked="0"/>
    </xf>
    <xf numFmtId="0" fontId="18" fillId="2" borderId="0" xfId="0" applyFont="1" applyFill="1" applyBorder="1" applyAlignment="1" applyProtection="1">
      <alignment horizontal="center"/>
      <protection locked="0"/>
    </xf>
    <xf numFmtId="0" fontId="18" fillId="2" borderId="9" xfId="0" applyFont="1" applyFill="1" applyBorder="1" applyAlignment="1" applyProtection="1">
      <alignment horizontal="center"/>
      <protection locked="0"/>
    </xf>
    <xf numFmtId="0" fontId="18" fillId="2" borderId="16" xfId="0" applyFont="1" applyFill="1" applyBorder="1" applyAlignment="1" applyProtection="1">
      <alignment horizontal="center"/>
      <protection locked="0"/>
    </xf>
    <xf numFmtId="0" fontId="18" fillId="2" borderId="15" xfId="0" applyFont="1" applyFill="1" applyBorder="1" applyAlignment="1" applyProtection="1">
      <alignment horizontal="center"/>
      <protection locked="0"/>
    </xf>
    <xf numFmtId="0" fontId="18" fillId="2" borderId="23" xfId="0" applyFont="1" applyFill="1" applyBorder="1" applyAlignment="1" applyProtection="1">
      <alignment horizontal="center"/>
      <protection locked="0"/>
    </xf>
  </cellXfs>
  <cellStyles count="2">
    <cellStyle name="Standaard" xfId="0" builtinId="0"/>
    <cellStyle name="Valuta" xfId="1" builtinId="4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</xdr:colOff>
      <xdr:row>0</xdr:row>
      <xdr:rowOff>19050</xdr:rowOff>
    </xdr:from>
    <xdr:to>
      <xdr:col>13</xdr:col>
      <xdr:colOff>825500</xdr:colOff>
      <xdr:row>0</xdr:row>
      <xdr:rowOff>2679700</xdr:rowOff>
    </xdr:to>
    <xdr:pic>
      <xdr:nvPicPr>
        <xdr:cNvPr id="1035" name="Afbeelding 2">
          <a:extLst>
            <a:ext uri="{FF2B5EF4-FFF2-40B4-BE49-F238E27FC236}">
              <a16:creationId xmlns:a16="http://schemas.microsoft.com/office/drawing/2014/main" id="{03D8E61A-809E-4513-8392-666D9F4AE9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0" y="19050"/>
          <a:ext cx="11023600" cy="266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B1:S120"/>
  <sheetViews>
    <sheetView showGridLines="0" showRowColHeaders="0" tabSelected="1" zoomScale="90" zoomScaleNormal="90" workbookViewId="0">
      <selection activeCell="C7" sqref="C7:F7"/>
    </sheetView>
  </sheetViews>
  <sheetFormatPr defaultColWidth="8.6328125" defaultRowHeight="12.5" x14ac:dyDescent="0.25"/>
  <cols>
    <col min="2" max="2" width="13.36328125" customWidth="1"/>
    <col min="4" max="4" width="10.6328125" customWidth="1"/>
    <col min="5" max="5" width="9.6328125" customWidth="1"/>
    <col min="6" max="6" width="19.1796875" customWidth="1"/>
    <col min="7" max="7" width="11.453125" customWidth="1"/>
    <col min="8" max="8" width="10" customWidth="1"/>
    <col min="9" max="9" width="13.1796875" customWidth="1"/>
    <col min="10" max="10" width="9.81640625" bestFit="1" customWidth="1"/>
    <col min="11" max="11" width="10.453125" customWidth="1"/>
    <col min="12" max="12" width="9.453125" customWidth="1"/>
    <col min="13" max="13" width="20.6328125" customWidth="1"/>
    <col min="14" max="14" width="12.453125" customWidth="1"/>
  </cols>
  <sheetData>
    <row r="1" spans="2:14" ht="214.5" customHeight="1" thickBot="1" x14ac:dyDescent="0.3"/>
    <row r="2" spans="2:14" ht="27.75" customHeight="1" x14ac:dyDescent="0.6">
      <c r="B2" s="10"/>
      <c r="C2" s="166" t="s">
        <v>78</v>
      </c>
      <c r="D2" s="166"/>
      <c r="E2" s="166"/>
      <c r="F2" s="166"/>
      <c r="G2" s="166"/>
      <c r="H2" s="166"/>
      <c r="I2" s="166"/>
      <c r="J2" s="166"/>
      <c r="K2" s="166"/>
      <c r="L2" s="166"/>
      <c r="M2" s="32"/>
      <c r="N2" s="24"/>
    </row>
    <row r="3" spans="2:14" ht="15" customHeight="1" x14ac:dyDescent="0.6">
      <c r="B3" s="28"/>
      <c r="C3" s="30"/>
      <c r="D3" s="30"/>
      <c r="E3" s="30"/>
      <c r="F3" s="30"/>
      <c r="G3" s="30"/>
      <c r="H3" s="30"/>
      <c r="I3" s="31"/>
      <c r="J3" s="31"/>
      <c r="K3" s="31"/>
      <c r="L3" s="31"/>
      <c r="M3" s="25"/>
      <c r="N3" s="26"/>
    </row>
    <row r="4" spans="2:14" ht="15" customHeight="1" x14ac:dyDescent="0.35">
      <c r="B4" s="28" t="s">
        <v>0</v>
      </c>
      <c r="C4" s="23"/>
      <c r="D4" s="23"/>
      <c r="E4" s="23"/>
      <c r="F4" s="23"/>
      <c r="G4" s="23"/>
      <c r="H4" s="23"/>
      <c r="I4" s="29" t="s">
        <v>1</v>
      </c>
      <c r="J4" s="20"/>
      <c r="K4" s="20"/>
      <c r="L4" s="25"/>
      <c r="M4" s="25"/>
      <c r="N4" s="26"/>
    </row>
    <row r="5" spans="2:14" ht="15" customHeight="1" x14ac:dyDescent="0.35">
      <c r="B5" s="11"/>
      <c r="C5" s="23"/>
      <c r="D5" s="23"/>
      <c r="E5" s="23"/>
      <c r="F5" s="23"/>
      <c r="G5" s="23"/>
      <c r="H5" s="23"/>
      <c r="I5" s="20" t="s">
        <v>2</v>
      </c>
      <c r="J5" s="20"/>
      <c r="K5" s="20"/>
      <c r="L5" s="25"/>
      <c r="M5" s="25"/>
      <c r="N5" s="26"/>
    </row>
    <row r="6" spans="2:14" ht="15" customHeight="1" x14ac:dyDescent="0.35">
      <c r="B6" s="13" t="s">
        <v>3</v>
      </c>
      <c r="C6" s="20"/>
      <c r="D6" s="20"/>
      <c r="E6" s="20"/>
      <c r="F6" s="20"/>
      <c r="G6" s="20"/>
      <c r="H6" s="20"/>
      <c r="I6" s="107" t="s">
        <v>3</v>
      </c>
      <c r="J6" s="20"/>
      <c r="K6" s="20"/>
      <c r="L6" s="20"/>
      <c r="M6" s="20"/>
      <c r="N6" s="12"/>
    </row>
    <row r="7" spans="2:14" ht="15" customHeight="1" x14ac:dyDescent="0.35">
      <c r="B7" s="14" t="s">
        <v>17</v>
      </c>
      <c r="C7" s="167"/>
      <c r="D7" s="168"/>
      <c r="E7" s="168"/>
      <c r="F7" s="169"/>
      <c r="G7" s="20"/>
      <c r="H7" s="20"/>
      <c r="I7" s="108" t="s">
        <v>17</v>
      </c>
      <c r="J7" s="167"/>
      <c r="K7" s="168"/>
      <c r="L7" s="168"/>
      <c r="M7" s="169"/>
      <c r="N7" s="12"/>
    </row>
    <row r="8" spans="2:14" ht="15" customHeight="1" x14ac:dyDescent="0.35">
      <c r="B8" s="11"/>
      <c r="C8" s="167"/>
      <c r="D8" s="168"/>
      <c r="E8" s="168"/>
      <c r="F8" s="169"/>
      <c r="G8" s="20"/>
      <c r="H8" s="20"/>
      <c r="I8" s="109"/>
      <c r="J8" s="167"/>
      <c r="K8" s="168"/>
      <c r="L8" s="168"/>
      <c r="M8" s="169"/>
      <c r="N8" s="12"/>
    </row>
    <row r="9" spans="2:14" ht="15" customHeight="1" x14ac:dyDescent="0.35">
      <c r="B9" s="14" t="s">
        <v>13</v>
      </c>
      <c r="C9" s="167"/>
      <c r="D9" s="168"/>
      <c r="E9" s="168"/>
      <c r="F9" s="169"/>
      <c r="G9" s="20"/>
      <c r="H9" s="20"/>
      <c r="I9" s="108" t="s">
        <v>13</v>
      </c>
      <c r="J9" s="167"/>
      <c r="K9" s="168"/>
      <c r="L9" s="168"/>
      <c r="M9" s="169"/>
      <c r="N9" s="12"/>
    </row>
    <row r="10" spans="2:14" ht="15" customHeight="1" x14ac:dyDescent="0.35">
      <c r="B10" s="11"/>
      <c r="C10" s="167"/>
      <c r="D10" s="168"/>
      <c r="E10" s="168"/>
      <c r="F10" s="169"/>
      <c r="G10" s="20"/>
      <c r="H10" s="20"/>
      <c r="I10" s="108"/>
      <c r="J10" s="167"/>
      <c r="K10" s="168"/>
      <c r="L10" s="168"/>
      <c r="M10" s="169"/>
      <c r="N10" s="12"/>
    </row>
    <row r="11" spans="2:14" ht="15" customHeight="1" x14ac:dyDescent="0.35">
      <c r="B11" s="14" t="s">
        <v>14</v>
      </c>
      <c r="C11" s="167"/>
      <c r="D11" s="168"/>
      <c r="E11" s="168"/>
      <c r="F11" s="169"/>
      <c r="G11" s="20"/>
      <c r="H11" s="20"/>
      <c r="I11" s="108" t="s">
        <v>15</v>
      </c>
      <c r="J11" s="167"/>
      <c r="K11" s="168"/>
      <c r="L11" s="168"/>
      <c r="M11" s="169"/>
      <c r="N11" s="12"/>
    </row>
    <row r="12" spans="2:14" ht="15" customHeight="1" x14ac:dyDescent="0.35">
      <c r="B12" s="14" t="s">
        <v>16</v>
      </c>
      <c r="C12" s="27"/>
      <c r="D12" s="20"/>
      <c r="E12" s="20"/>
      <c r="F12" s="20"/>
      <c r="G12" s="20"/>
      <c r="H12" s="20"/>
      <c r="I12" s="108" t="s">
        <v>16</v>
      </c>
      <c r="J12" s="27"/>
      <c r="K12" s="20"/>
      <c r="L12" s="20"/>
      <c r="M12" s="20"/>
      <c r="N12" s="12"/>
    </row>
    <row r="13" spans="2:14" ht="15" customHeight="1" x14ac:dyDescent="0.35">
      <c r="B13" s="14" t="s">
        <v>8</v>
      </c>
      <c r="C13" s="27"/>
      <c r="D13" s="20"/>
      <c r="E13" s="20"/>
      <c r="F13" s="20"/>
      <c r="G13" s="20"/>
      <c r="H13" s="20"/>
      <c r="I13" s="108" t="s">
        <v>8</v>
      </c>
      <c r="J13" s="27"/>
      <c r="K13" s="20"/>
      <c r="L13" s="20"/>
      <c r="M13" s="20"/>
      <c r="N13" s="12"/>
    </row>
    <row r="14" spans="2:14" ht="15" customHeight="1" x14ac:dyDescent="0.35">
      <c r="B14" s="14" t="s">
        <v>9</v>
      </c>
      <c r="C14" s="167"/>
      <c r="D14" s="168"/>
      <c r="E14" s="168"/>
      <c r="F14" s="169"/>
      <c r="G14" s="20"/>
      <c r="H14" s="20"/>
      <c r="I14" s="108" t="s">
        <v>9</v>
      </c>
      <c r="J14" s="167"/>
      <c r="K14" s="168"/>
      <c r="L14" s="168"/>
      <c r="M14" s="169"/>
      <c r="N14" s="12"/>
    </row>
    <row r="15" spans="2:14" ht="15" customHeight="1" x14ac:dyDescent="0.35">
      <c r="B15" s="14" t="s">
        <v>10</v>
      </c>
      <c r="C15" s="167"/>
      <c r="D15" s="168"/>
      <c r="E15" s="168"/>
      <c r="F15" s="169"/>
      <c r="G15" s="20"/>
      <c r="H15" s="20"/>
      <c r="I15" s="108" t="s">
        <v>10</v>
      </c>
      <c r="J15" s="167"/>
      <c r="K15" s="168"/>
      <c r="L15" s="168"/>
      <c r="M15" s="169"/>
      <c r="N15" s="12"/>
    </row>
    <row r="16" spans="2:14" ht="15" customHeight="1" x14ac:dyDescent="0.35">
      <c r="B16" s="14" t="s">
        <v>11</v>
      </c>
      <c r="C16" s="167"/>
      <c r="D16" s="168"/>
      <c r="E16" s="168"/>
      <c r="F16" s="169"/>
      <c r="G16" s="20"/>
      <c r="H16" s="20"/>
      <c r="I16" s="108" t="s">
        <v>11</v>
      </c>
      <c r="J16" s="167"/>
      <c r="K16" s="168"/>
      <c r="L16" s="168"/>
      <c r="M16" s="169"/>
      <c r="N16" s="12"/>
    </row>
    <row r="17" spans="2:14" ht="15" customHeight="1" x14ac:dyDescent="0.35">
      <c r="B17" s="14" t="s">
        <v>12</v>
      </c>
      <c r="C17" s="167"/>
      <c r="D17" s="168"/>
      <c r="E17" s="168"/>
      <c r="F17" s="169"/>
      <c r="G17" s="20"/>
      <c r="H17" s="20"/>
      <c r="I17" s="108" t="s">
        <v>12</v>
      </c>
      <c r="J17" s="167"/>
      <c r="K17" s="168"/>
      <c r="L17" s="168"/>
      <c r="M17" s="169"/>
      <c r="N17" s="12"/>
    </row>
    <row r="18" spans="2:14" ht="15" customHeight="1" thickBot="1" x14ac:dyDescent="0.4">
      <c r="B18" s="11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12"/>
    </row>
    <row r="19" spans="2:14" ht="24.75" customHeight="1" thickBot="1" x14ac:dyDescent="0.3">
      <c r="B19" s="172" t="s">
        <v>60</v>
      </c>
      <c r="C19" s="173"/>
      <c r="D19" s="173"/>
      <c r="E19" s="173"/>
      <c r="F19" s="173"/>
      <c r="G19" s="173"/>
      <c r="H19" s="173"/>
      <c r="I19" s="173"/>
      <c r="J19" s="173"/>
      <c r="K19" s="173"/>
      <c r="L19" s="173"/>
      <c r="M19" s="173"/>
      <c r="N19" s="174"/>
    </row>
    <row r="20" spans="2:14" ht="15" customHeight="1" x14ac:dyDescent="0.35">
      <c r="B20" s="13" t="s">
        <v>27</v>
      </c>
      <c r="C20" s="78"/>
      <c r="D20" s="88" t="s">
        <v>28</v>
      </c>
      <c r="E20" s="76"/>
      <c r="F20" s="35" t="s">
        <v>29</v>
      </c>
      <c r="G20" s="20"/>
      <c r="H20" s="20"/>
      <c r="I20" s="71"/>
      <c r="J20" s="35" t="s">
        <v>61</v>
      </c>
      <c r="K20" s="20"/>
      <c r="L20" s="93" t="s">
        <v>30</v>
      </c>
      <c r="M20" s="94" t="s">
        <v>62</v>
      </c>
      <c r="N20" s="12"/>
    </row>
    <row r="21" spans="2:14" ht="15" customHeight="1" x14ac:dyDescent="0.35">
      <c r="B21" s="37"/>
      <c r="C21" s="78"/>
      <c r="D21" s="43"/>
      <c r="E21" s="39"/>
      <c r="F21" s="38" t="s">
        <v>70</v>
      </c>
      <c r="G21" s="68"/>
      <c r="H21" s="68"/>
      <c r="I21" s="71"/>
      <c r="J21" s="40"/>
      <c r="K21" s="68"/>
      <c r="L21" s="41"/>
      <c r="M21" s="42"/>
      <c r="N21" s="12"/>
    </row>
    <row r="22" spans="2:14" ht="15" customHeight="1" x14ac:dyDescent="0.35">
      <c r="B22" s="11" t="s">
        <v>31</v>
      </c>
      <c r="C22" s="78"/>
      <c r="D22" s="149"/>
      <c r="E22" s="22" t="s">
        <v>32</v>
      </c>
      <c r="F22" s="44" t="s">
        <v>33</v>
      </c>
      <c r="G22" s="69"/>
      <c r="H22" s="69"/>
      <c r="I22" s="72"/>
      <c r="J22" s="45">
        <v>16.66</v>
      </c>
      <c r="K22" s="69"/>
      <c r="L22" s="46">
        <f>J22*1.21</f>
        <v>20.1586</v>
      </c>
      <c r="M22" s="47">
        <f t="shared" ref="M22:M31" si="0">J22*D22</f>
        <v>0</v>
      </c>
      <c r="N22" s="12"/>
    </row>
    <row r="23" spans="2:14" ht="15" customHeight="1" x14ac:dyDescent="0.35">
      <c r="B23" s="11" t="s">
        <v>34</v>
      </c>
      <c r="C23" s="78"/>
      <c r="D23" s="149"/>
      <c r="E23" s="22" t="s">
        <v>32</v>
      </c>
      <c r="F23" s="44" t="s">
        <v>35</v>
      </c>
      <c r="G23" s="69"/>
      <c r="H23" s="69"/>
      <c r="I23" s="72"/>
      <c r="J23" s="45">
        <v>38.57</v>
      </c>
      <c r="K23" s="69"/>
      <c r="L23" s="46">
        <f t="shared" ref="L23:L31" si="1">J23*1.21</f>
        <v>46.669699999999999</v>
      </c>
      <c r="M23" s="47">
        <f t="shared" si="0"/>
        <v>0</v>
      </c>
      <c r="N23" s="12"/>
    </row>
    <row r="24" spans="2:14" ht="15" customHeight="1" x14ac:dyDescent="0.35">
      <c r="B24" s="11" t="s">
        <v>36</v>
      </c>
      <c r="C24" s="78"/>
      <c r="D24" s="149"/>
      <c r="E24" s="22" t="s">
        <v>32</v>
      </c>
      <c r="F24" s="44" t="s">
        <v>37</v>
      </c>
      <c r="G24" s="69"/>
      <c r="H24" s="69"/>
      <c r="I24" s="72"/>
      <c r="J24" s="45">
        <v>6.38</v>
      </c>
      <c r="K24" s="69"/>
      <c r="L24" s="46">
        <f>J24*1.09</f>
        <v>6.9542000000000002</v>
      </c>
      <c r="M24" s="47">
        <f t="shared" si="0"/>
        <v>0</v>
      </c>
      <c r="N24" s="12"/>
    </row>
    <row r="25" spans="2:14" ht="15" customHeight="1" x14ac:dyDescent="0.35">
      <c r="B25" s="11" t="s">
        <v>38</v>
      </c>
      <c r="C25" s="78"/>
      <c r="D25" s="149"/>
      <c r="E25" s="22" t="s">
        <v>39</v>
      </c>
      <c r="F25" s="44" t="s">
        <v>40</v>
      </c>
      <c r="G25" s="69"/>
      <c r="H25" s="69"/>
      <c r="I25" s="72"/>
      <c r="J25" s="45">
        <v>28.93</v>
      </c>
      <c r="K25" s="69"/>
      <c r="L25" s="46">
        <f t="shared" si="1"/>
        <v>35.005299999999998</v>
      </c>
      <c r="M25" s="47">
        <f t="shared" si="0"/>
        <v>0</v>
      </c>
      <c r="N25" s="12"/>
    </row>
    <row r="26" spans="2:14" ht="15" customHeight="1" x14ac:dyDescent="0.35">
      <c r="B26" s="11" t="s">
        <v>41</v>
      </c>
      <c r="C26" s="78"/>
      <c r="D26" s="149"/>
      <c r="E26" s="22" t="s">
        <v>39</v>
      </c>
      <c r="F26" s="44" t="s">
        <v>42</v>
      </c>
      <c r="G26" s="69"/>
      <c r="H26" s="69"/>
      <c r="I26" s="72"/>
      <c r="J26" s="45">
        <v>40.770000000000003</v>
      </c>
      <c r="K26" s="69"/>
      <c r="L26" s="46">
        <f t="shared" si="1"/>
        <v>49.331700000000005</v>
      </c>
      <c r="M26" s="47">
        <f t="shared" si="0"/>
        <v>0</v>
      </c>
      <c r="N26" s="12"/>
    </row>
    <row r="27" spans="2:14" ht="15" customHeight="1" x14ac:dyDescent="0.35">
      <c r="B27" s="11" t="s">
        <v>43</v>
      </c>
      <c r="C27" s="78"/>
      <c r="D27" s="149"/>
      <c r="E27" s="22" t="s">
        <v>39</v>
      </c>
      <c r="F27" s="44" t="s">
        <v>44</v>
      </c>
      <c r="G27" s="69"/>
      <c r="H27" s="69"/>
      <c r="I27" s="72"/>
      <c r="J27" s="45">
        <v>86.8</v>
      </c>
      <c r="K27" s="69"/>
      <c r="L27" s="46">
        <f t="shared" si="1"/>
        <v>105.02799999999999</v>
      </c>
      <c r="M27" s="47">
        <f t="shared" si="0"/>
        <v>0</v>
      </c>
      <c r="N27" s="12"/>
    </row>
    <row r="28" spans="2:14" ht="15" customHeight="1" x14ac:dyDescent="0.35">
      <c r="B28" s="11" t="s">
        <v>45</v>
      </c>
      <c r="C28" s="78"/>
      <c r="D28" s="149"/>
      <c r="E28" s="22" t="s">
        <v>32</v>
      </c>
      <c r="F28" s="44" t="s">
        <v>46</v>
      </c>
      <c r="G28" s="69"/>
      <c r="H28" s="69"/>
      <c r="I28" s="72"/>
      <c r="J28" s="45">
        <v>14.47</v>
      </c>
      <c r="K28" s="69"/>
      <c r="L28" s="46">
        <f t="shared" si="1"/>
        <v>17.508700000000001</v>
      </c>
      <c r="M28" s="47">
        <f t="shared" si="0"/>
        <v>0</v>
      </c>
      <c r="N28" s="12"/>
    </row>
    <row r="29" spans="2:14" ht="15" customHeight="1" x14ac:dyDescent="0.35">
      <c r="B29" s="11" t="s">
        <v>47</v>
      </c>
      <c r="C29" s="78"/>
      <c r="D29" s="149"/>
      <c r="E29" s="22" t="s">
        <v>32</v>
      </c>
      <c r="F29" s="44" t="s">
        <v>48</v>
      </c>
      <c r="G29" s="20"/>
      <c r="H29" s="20"/>
      <c r="I29" s="72"/>
      <c r="J29" s="45">
        <v>15.27</v>
      </c>
      <c r="K29" s="20"/>
      <c r="L29" s="46">
        <f t="shared" si="1"/>
        <v>18.476699999999997</v>
      </c>
      <c r="M29" s="47">
        <f t="shared" si="0"/>
        <v>0</v>
      </c>
      <c r="N29" s="12"/>
    </row>
    <row r="30" spans="2:14" ht="15" customHeight="1" x14ac:dyDescent="0.35">
      <c r="B30" s="11" t="s">
        <v>49</v>
      </c>
      <c r="C30" s="78"/>
      <c r="D30" s="149"/>
      <c r="E30" s="22" t="s">
        <v>32</v>
      </c>
      <c r="F30" s="44" t="s">
        <v>50</v>
      </c>
      <c r="G30" s="69"/>
      <c r="H30" s="69"/>
      <c r="I30" s="72"/>
      <c r="J30" s="45">
        <v>11.83</v>
      </c>
      <c r="K30" s="69"/>
      <c r="L30" s="46">
        <f t="shared" si="1"/>
        <v>14.314299999999999</v>
      </c>
      <c r="M30" s="47">
        <f t="shared" si="0"/>
        <v>0</v>
      </c>
      <c r="N30" s="12"/>
    </row>
    <row r="31" spans="2:14" ht="15" customHeight="1" x14ac:dyDescent="0.35">
      <c r="B31" s="11" t="s">
        <v>69</v>
      </c>
      <c r="C31" s="78"/>
      <c r="D31" s="149"/>
      <c r="E31" s="77" t="s">
        <v>39</v>
      </c>
      <c r="F31" s="48" t="s">
        <v>52</v>
      </c>
      <c r="G31" s="49"/>
      <c r="H31" s="49"/>
      <c r="I31" s="73"/>
      <c r="J31" s="50">
        <v>95.79</v>
      </c>
      <c r="K31" s="49"/>
      <c r="L31" s="46">
        <f t="shared" si="1"/>
        <v>115.9059</v>
      </c>
      <c r="M31" s="47">
        <f t="shared" si="0"/>
        <v>0</v>
      </c>
      <c r="N31" s="12"/>
    </row>
    <row r="32" spans="2:14" ht="15" customHeight="1" x14ac:dyDescent="0.35">
      <c r="B32" s="51"/>
      <c r="C32" s="52"/>
      <c r="D32" s="20"/>
      <c r="E32" s="101"/>
      <c r="F32" s="128" t="s">
        <v>71</v>
      </c>
      <c r="G32" s="70"/>
      <c r="H32" s="70"/>
      <c r="I32" s="101"/>
      <c r="J32" s="54">
        <f>SUM(J22:J31)</f>
        <v>355.47</v>
      </c>
      <c r="K32" s="55"/>
      <c r="L32" s="56"/>
      <c r="M32" s="138"/>
      <c r="N32" s="12"/>
    </row>
    <row r="33" spans="2:14" ht="25" customHeight="1" x14ac:dyDescent="0.35">
      <c r="B33" s="110"/>
      <c r="C33" s="80"/>
      <c r="D33" s="150"/>
      <c r="E33" s="96"/>
      <c r="F33" s="98" t="s">
        <v>53</v>
      </c>
      <c r="G33" s="34"/>
      <c r="H33" s="53"/>
      <c r="I33" s="74"/>
      <c r="J33" s="86"/>
      <c r="K33" s="20"/>
      <c r="L33" s="111"/>
      <c r="M33" s="47"/>
      <c r="N33" s="12"/>
    </row>
    <row r="34" spans="2:14" ht="15" customHeight="1" x14ac:dyDescent="0.35">
      <c r="B34" s="112"/>
      <c r="C34" s="81"/>
      <c r="D34" s="149"/>
      <c r="E34" s="97"/>
      <c r="F34" s="99" t="s">
        <v>63</v>
      </c>
      <c r="G34" s="20"/>
      <c r="H34" s="69"/>
      <c r="I34" s="72"/>
      <c r="J34" s="86">
        <f>J32*0.95</f>
        <v>337.69650000000001</v>
      </c>
      <c r="K34" s="20"/>
      <c r="L34" s="87">
        <f>J34*1.21</f>
        <v>408.61276500000002</v>
      </c>
      <c r="M34" s="47">
        <f>J34*D34</f>
        <v>0</v>
      </c>
      <c r="N34" s="12"/>
    </row>
    <row r="35" spans="2:14" ht="15" customHeight="1" x14ac:dyDescent="0.35">
      <c r="B35" s="112"/>
      <c r="C35" s="81"/>
      <c r="D35" s="149"/>
      <c r="E35" s="97"/>
      <c r="F35" s="99" t="s">
        <v>64</v>
      </c>
      <c r="G35" s="20"/>
      <c r="H35" s="69"/>
      <c r="I35" s="72"/>
      <c r="J35" s="86">
        <f>J32*0.9</f>
        <v>319.92300000000006</v>
      </c>
      <c r="K35" s="20"/>
      <c r="L35" s="87">
        <f>J35*1.21</f>
        <v>387.10683000000006</v>
      </c>
      <c r="M35" s="47">
        <f>J35*D35</f>
        <v>0</v>
      </c>
      <c r="N35" s="12"/>
    </row>
    <row r="36" spans="2:14" ht="15" customHeight="1" x14ac:dyDescent="0.35">
      <c r="B36" s="113"/>
      <c r="C36" s="83"/>
      <c r="D36" s="151"/>
      <c r="E36" s="82"/>
      <c r="F36" s="95"/>
      <c r="G36" s="58"/>
      <c r="H36" s="49"/>
      <c r="I36" s="73"/>
      <c r="J36" s="59"/>
      <c r="K36" s="58"/>
      <c r="L36" s="92"/>
      <c r="M36" s="139"/>
      <c r="N36" s="12"/>
    </row>
    <row r="37" spans="2:14" ht="15" customHeight="1" x14ac:dyDescent="0.35">
      <c r="B37" s="13" t="s">
        <v>27</v>
      </c>
      <c r="C37" s="78"/>
      <c r="D37" s="23" t="s">
        <v>28</v>
      </c>
      <c r="E37" s="76"/>
      <c r="F37" s="35" t="s">
        <v>29</v>
      </c>
      <c r="G37" s="20"/>
      <c r="H37" s="20"/>
      <c r="I37" s="71"/>
      <c r="J37" s="35" t="s">
        <v>62</v>
      </c>
      <c r="K37" s="20"/>
      <c r="L37" s="36" t="s">
        <v>30</v>
      </c>
      <c r="M37" s="94" t="s">
        <v>62</v>
      </c>
      <c r="N37" s="12"/>
    </row>
    <row r="38" spans="2:14" ht="15" customHeight="1" x14ac:dyDescent="0.35">
      <c r="B38" s="57"/>
      <c r="C38" s="89"/>
      <c r="D38" s="58"/>
      <c r="E38" s="101"/>
      <c r="F38" s="61" t="s">
        <v>72</v>
      </c>
      <c r="G38" s="69"/>
      <c r="H38" s="69"/>
      <c r="I38" s="72"/>
      <c r="J38" s="62"/>
      <c r="K38" s="69"/>
      <c r="L38" s="46"/>
      <c r="M38" s="140"/>
      <c r="N38" s="12"/>
    </row>
    <row r="39" spans="2:14" ht="15" customHeight="1" x14ac:dyDescent="0.35">
      <c r="B39" s="11" t="s">
        <v>31</v>
      </c>
      <c r="C39" s="71"/>
      <c r="D39" s="133"/>
      <c r="E39" s="20" t="s">
        <v>32</v>
      </c>
      <c r="F39" s="44" t="s">
        <v>33</v>
      </c>
      <c r="G39" s="69"/>
      <c r="H39" s="69"/>
      <c r="I39" s="72"/>
      <c r="J39" s="45">
        <v>16.66</v>
      </c>
      <c r="K39" s="69"/>
      <c r="L39" s="46">
        <f>J39*1.21</f>
        <v>20.1586</v>
      </c>
      <c r="M39" s="140">
        <f t="shared" ref="M39:M47" si="2">J39*D39</f>
        <v>0</v>
      </c>
      <c r="N39" s="12"/>
    </row>
    <row r="40" spans="2:14" ht="15" customHeight="1" x14ac:dyDescent="0.35">
      <c r="B40" s="11" t="s">
        <v>34</v>
      </c>
      <c r="C40" s="71"/>
      <c r="D40" s="133"/>
      <c r="E40" s="20" t="s">
        <v>32</v>
      </c>
      <c r="F40" s="44" t="s">
        <v>35</v>
      </c>
      <c r="G40" s="69"/>
      <c r="H40" s="69"/>
      <c r="I40" s="72"/>
      <c r="J40" s="45">
        <v>38.57</v>
      </c>
      <c r="K40" s="69"/>
      <c r="L40" s="46">
        <f t="shared" ref="L40:L49" si="3">J40*1.21</f>
        <v>46.669699999999999</v>
      </c>
      <c r="M40" s="140">
        <f t="shared" si="2"/>
        <v>0</v>
      </c>
      <c r="N40" s="12"/>
    </row>
    <row r="41" spans="2:14" ht="15" customHeight="1" x14ac:dyDescent="0.35">
      <c r="B41" s="11" t="s">
        <v>36</v>
      </c>
      <c r="C41" s="71"/>
      <c r="D41" s="133"/>
      <c r="E41" s="20" t="s">
        <v>32</v>
      </c>
      <c r="F41" s="44" t="s">
        <v>37</v>
      </c>
      <c r="G41" s="69"/>
      <c r="H41" s="69"/>
      <c r="I41" s="72"/>
      <c r="J41" s="45">
        <v>6.38</v>
      </c>
      <c r="K41" s="69"/>
      <c r="L41" s="46">
        <f>J41*1.09</f>
        <v>6.9542000000000002</v>
      </c>
      <c r="M41" s="140">
        <f t="shared" si="2"/>
        <v>0</v>
      </c>
      <c r="N41" s="12"/>
    </row>
    <row r="42" spans="2:14" ht="15" customHeight="1" x14ac:dyDescent="0.35">
      <c r="B42" s="11" t="s">
        <v>38</v>
      </c>
      <c r="C42" s="71"/>
      <c r="D42" s="133"/>
      <c r="E42" s="20" t="s">
        <v>39</v>
      </c>
      <c r="F42" s="44" t="s">
        <v>40</v>
      </c>
      <c r="G42" s="69"/>
      <c r="H42" s="69"/>
      <c r="I42" s="72"/>
      <c r="J42" s="45">
        <v>28.93</v>
      </c>
      <c r="K42" s="69"/>
      <c r="L42" s="46">
        <f t="shared" si="3"/>
        <v>35.005299999999998</v>
      </c>
      <c r="M42" s="140">
        <f t="shared" si="2"/>
        <v>0</v>
      </c>
      <c r="N42" s="12"/>
    </row>
    <row r="43" spans="2:14" ht="15" customHeight="1" x14ac:dyDescent="0.35">
      <c r="B43" s="11" t="s">
        <v>41</v>
      </c>
      <c r="C43" s="71"/>
      <c r="D43" s="133"/>
      <c r="E43" s="20" t="s">
        <v>39</v>
      </c>
      <c r="F43" s="44" t="s">
        <v>42</v>
      </c>
      <c r="G43" s="69"/>
      <c r="H43" s="69"/>
      <c r="I43" s="72"/>
      <c r="J43" s="45">
        <v>40.770000000000003</v>
      </c>
      <c r="K43" s="69"/>
      <c r="L43" s="46">
        <f t="shared" si="3"/>
        <v>49.331700000000005</v>
      </c>
      <c r="M43" s="140">
        <f t="shared" si="2"/>
        <v>0</v>
      </c>
      <c r="N43" s="12"/>
    </row>
    <row r="44" spans="2:14" ht="15" customHeight="1" x14ac:dyDescent="0.35">
      <c r="B44" s="11" t="s">
        <v>43</v>
      </c>
      <c r="C44" s="71"/>
      <c r="D44" s="133"/>
      <c r="E44" s="20" t="s">
        <v>39</v>
      </c>
      <c r="F44" s="44" t="s">
        <v>44</v>
      </c>
      <c r="G44" s="69"/>
      <c r="H44" s="69"/>
      <c r="I44" s="72"/>
      <c r="J44" s="45">
        <v>86.8</v>
      </c>
      <c r="K44" s="69"/>
      <c r="L44" s="46">
        <f t="shared" si="3"/>
        <v>105.02799999999999</v>
      </c>
      <c r="M44" s="140">
        <f t="shared" si="2"/>
        <v>0</v>
      </c>
      <c r="N44" s="12"/>
    </row>
    <row r="45" spans="2:14" ht="15" customHeight="1" x14ac:dyDescent="0.35">
      <c r="B45" s="11" t="s">
        <v>45</v>
      </c>
      <c r="C45" s="71"/>
      <c r="D45" s="133"/>
      <c r="E45" s="20" t="s">
        <v>32</v>
      </c>
      <c r="F45" s="44" t="s">
        <v>46</v>
      </c>
      <c r="G45" s="69"/>
      <c r="H45" s="69"/>
      <c r="I45" s="72"/>
      <c r="J45" s="45">
        <v>14.47</v>
      </c>
      <c r="K45" s="69"/>
      <c r="L45" s="46">
        <f t="shared" si="3"/>
        <v>17.508700000000001</v>
      </c>
      <c r="M45" s="140">
        <f t="shared" si="2"/>
        <v>0</v>
      </c>
      <c r="N45" s="12"/>
    </row>
    <row r="46" spans="2:14" ht="15" customHeight="1" x14ac:dyDescent="0.35">
      <c r="B46" s="11" t="s">
        <v>47</v>
      </c>
      <c r="C46" s="71"/>
      <c r="D46" s="133"/>
      <c r="E46" s="20" t="s">
        <v>32</v>
      </c>
      <c r="F46" s="44" t="s">
        <v>48</v>
      </c>
      <c r="G46" s="20"/>
      <c r="H46" s="20"/>
      <c r="I46" s="72"/>
      <c r="J46" s="45">
        <v>15.27</v>
      </c>
      <c r="K46" s="20"/>
      <c r="L46" s="46">
        <f t="shared" si="3"/>
        <v>18.476699999999997</v>
      </c>
      <c r="M46" s="140">
        <f t="shared" si="2"/>
        <v>0</v>
      </c>
      <c r="N46" s="12"/>
    </row>
    <row r="47" spans="2:14" ht="15" customHeight="1" x14ac:dyDescent="0.35">
      <c r="B47" s="11" t="s">
        <v>49</v>
      </c>
      <c r="C47" s="71"/>
      <c r="D47" s="133"/>
      <c r="E47" s="20" t="s">
        <v>32</v>
      </c>
      <c r="F47" s="44" t="s">
        <v>50</v>
      </c>
      <c r="G47" s="69"/>
      <c r="H47" s="69"/>
      <c r="I47" s="72"/>
      <c r="J47" s="45">
        <v>11.83</v>
      </c>
      <c r="K47" s="69"/>
      <c r="L47" s="46">
        <f t="shared" si="3"/>
        <v>14.314299999999999</v>
      </c>
      <c r="M47" s="140">
        <f t="shared" si="2"/>
        <v>0</v>
      </c>
      <c r="N47" s="12"/>
    </row>
    <row r="48" spans="2:14" ht="15" customHeight="1" x14ac:dyDescent="0.35">
      <c r="B48" s="11" t="s">
        <v>54</v>
      </c>
      <c r="C48" s="71"/>
      <c r="D48" s="133"/>
      <c r="E48" s="20" t="s">
        <v>32</v>
      </c>
      <c r="F48" s="44" t="s">
        <v>55</v>
      </c>
      <c r="G48" s="69"/>
      <c r="H48" s="69"/>
      <c r="I48" s="72"/>
      <c r="J48" s="45">
        <v>34.200000000000003</v>
      </c>
      <c r="K48" s="69"/>
      <c r="L48" s="46">
        <f t="shared" si="3"/>
        <v>41.382000000000005</v>
      </c>
      <c r="M48" s="140">
        <f>J49*D48</f>
        <v>0</v>
      </c>
      <c r="N48" s="12"/>
    </row>
    <row r="49" spans="2:14" ht="15" customHeight="1" x14ac:dyDescent="0.35">
      <c r="B49" s="63" t="s">
        <v>51</v>
      </c>
      <c r="C49" s="75"/>
      <c r="D49" s="133"/>
      <c r="E49" s="58" t="s">
        <v>32</v>
      </c>
      <c r="F49" s="48" t="s">
        <v>56</v>
      </c>
      <c r="G49" s="49"/>
      <c r="H49" s="49"/>
      <c r="I49" s="73"/>
      <c r="J49" s="50">
        <v>84.3</v>
      </c>
      <c r="K49" s="49"/>
      <c r="L49" s="46">
        <f t="shared" si="3"/>
        <v>102.003</v>
      </c>
      <c r="M49" s="140">
        <f>J50*D49</f>
        <v>0</v>
      </c>
      <c r="N49" s="12"/>
    </row>
    <row r="50" spans="2:14" ht="15" customHeight="1" x14ac:dyDescent="0.35">
      <c r="B50" s="134"/>
      <c r="C50" s="100"/>
      <c r="D50" s="152"/>
      <c r="E50" s="84"/>
      <c r="F50" s="127" t="s">
        <v>73</v>
      </c>
      <c r="G50" s="85"/>
      <c r="H50" s="85"/>
      <c r="I50" s="104"/>
      <c r="J50" s="54">
        <f>SUM(J39:J49)</f>
        <v>378.18</v>
      </c>
      <c r="K50" s="55"/>
      <c r="L50" s="56"/>
      <c r="M50" s="141"/>
      <c r="N50" s="12"/>
    </row>
    <row r="51" spans="2:14" ht="15" customHeight="1" x14ac:dyDescent="0.35">
      <c r="B51" s="51"/>
      <c r="C51" s="125"/>
      <c r="D51" s="64"/>
      <c r="E51" s="101"/>
      <c r="F51" s="124"/>
      <c r="G51" s="118"/>
      <c r="H51" s="118"/>
      <c r="I51" s="101"/>
      <c r="J51" s="126"/>
      <c r="K51" s="53"/>
      <c r="L51" s="122"/>
      <c r="M51" s="142"/>
      <c r="N51" s="12"/>
    </row>
    <row r="52" spans="2:14" ht="14.25" customHeight="1" x14ac:dyDescent="0.35">
      <c r="B52" s="135"/>
      <c r="C52" s="103"/>
      <c r="D52" s="153"/>
      <c r="E52" s="101"/>
      <c r="F52" s="123" t="s">
        <v>53</v>
      </c>
      <c r="G52" s="20"/>
      <c r="H52" s="20"/>
      <c r="I52" s="101"/>
      <c r="J52" s="45"/>
      <c r="K52" s="69"/>
      <c r="L52" s="67"/>
      <c r="M52" s="143"/>
      <c r="N52" s="12"/>
    </row>
    <row r="53" spans="2:14" ht="15" customHeight="1" x14ac:dyDescent="0.35">
      <c r="B53" s="170"/>
      <c r="C53" s="171"/>
      <c r="D53" s="149"/>
      <c r="E53" s="101"/>
      <c r="F53" s="99" t="s">
        <v>63</v>
      </c>
      <c r="G53" s="78"/>
      <c r="H53" s="78"/>
      <c r="I53" s="101"/>
      <c r="J53" s="45">
        <f>J50*0.95</f>
        <v>359.27100000000002</v>
      </c>
      <c r="K53" s="69"/>
      <c r="L53" s="46">
        <f>J53*1.21</f>
        <v>434.71791000000002</v>
      </c>
      <c r="M53" s="143">
        <f>J53*D53</f>
        <v>0</v>
      </c>
      <c r="N53" s="12"/>
    </row>
    <row r="54" spans="2:14" ht="15" customHeight="1" x14ac:dyDescent="0.35">
      <c r="B54" s="170"/>
      <c r="C54" s="171"/>
      <c r="D54" s="149"/>
      <c r="E54" s="78"/>
      <c r="F54" s="99" t="s">
        <v>64</v>
      </c>
      <c r="G54" s="102"/>
      <c r="H54" s="102"/>
      <c r="I54" s="101"/>
      <c r="J54" s="45">
        <f>J50*0.9</f>
        <v>340.36200000000002</v>
      </c>
      <c r="K54" s="69"/>
      <c r="L54" s="46">
        <f>J54*1.21</f>
        <v>411.83802000000003</v>
      </c>
      <c r="M54" s="143">
        <f>J54*D54</f>
        <v>0</v>
      </c>
      <c r="N54" s="12"/>
    </row>
    <row r="55" spans="2:14" ht="15" customHeight="1" x14ac:dyDescent="0.35">
      <c r="B55" s="136"/>
      <c r="C55" s="75"/>
      <c r="D55" s="154"/>
      <c r="E55" s="101"/>
      <c r="F55" s="119"/>
      <c r="G55" s="20"/>
      <c r="H55" s="20"/>
      <c r="I55" s="101"/>
      <c r="J55" s="50"/>
      <c r="K55" s="49"/>
      <c r="L55" s="92"/>
      <c r="M55" s="144"/>
      <c r="N55" s="12"/>
    </row>
    <row r="56" spans="2:14" ht="15" customHeight="1" x14ac:dyDescent="0.35">
      <c r="B56" s="134"/>
      <c r="C56" s="100"/>
      <c r="D56" s="152"/>
      <c r="E56" s="84"/>
      <c r="F56" s="120"/>
      <c r="G56" s="55"/>
      <c r="H56" s="55"/>
      <c r="I56" s="84"/>
      <c r="J56" s="121"/>
      <c r="K56" s="55"/>
      <c r="L56" s="56"/>
      <c r="M56" s="141"/>
      <c r="N56" s="12"/>
    </row>
    <row r="57" spans="2:14" ht="15" customHeight="1" x14ac:dyDescent="0.35">
      <c r="B57" s="137" t="s">
        <v>57</v>
      </c>
      <c r="C57" s="129"/>
      <c r="D57" s="149"/>
      <c r="E57" s="132" t="s">
        <v>32</v>
      </c>
      <c r="F57" s="90" t="s">
        <v>58</v>
      </c>
      <c r="G57" s="34"/>
      <c r="H57" s="34"/>
      <c r="I57" s="74"/>
      <c r="J57" s="65">
        <v>28.07</v>
      </c>
      <c r="K57" s="34"/>
      <c r="L57" s="60">
        <f>J57*1.21</f>
        <v>33.964700000000001</v>
      </c>
      <c r="M57" s="145">
        <f>J57*D57</f>
        <v>0</v>
      </c>
      <c r="N57" s="12"/>
    </row>
    <row r="58" spans="2:14" ht="15" customHeight="1" x14ac:dyDescent="0.35">
      <c r="B58" s="57"/>
      <c r="C58" s="78"/>
      <c r="D58" s="155"/>
      <c r="E58" s="22"/>
      <c r="F58" s="44" t="s">
        <v>67</v>
      </c>
      <c r="G58" s="20"/>
      <c r="H58" s="20"/>
      <c r="I58" s="72"/>
      <c r="J58" s="66"/>
      <c r="K58" s="69"/>
      <c r="L58" s="67"/>
      <c r="M58" s="146"/>
      <c r="N58" s="12"/>
    </row>
    <row r="59" spans="2:14" ht="15" customHeight="1" x14ac:dyDescent="0.35">
      <c r="B59" s="57"/>
      <c r="C59" s="78"/>
      <c r="D59" s="156"/>
      <c r="E59" s="22"/>
      <c r="F59" s="91" t="s">
        <v>68</v>
      </c>
      <c r="G59" s="20"/>
      <c r="H59" s="20"/>
      <c r="I59" s="72"/>
      <c r="J59" s="66"/>
      <c r="K59" s="69"/>
      <c r="L59" s="67"/>
      <c r="M59" s="146"/>
      <c r="N59" s="12"/>
    </row>
    <row r="60" spans="2:14" ht="15" customHeight="1" x14ac:dyDescent="0.35">
      <c r="B60" s="57"/>
      <c r="C60" s="78"/>
      <c r="D60" s="156"/>
      <c r="E60" s="22"/>
      <c r="F60" s="91" t="s">
        <v>37</v>
      </c>
      <c r="G60" s="20"/>
      <c r="H60" s="20"/>
      <c r="I60" s="72"/>
      <c r="J60" s="66"/>
      <c r="K60" s="69"/>
      <c r="L60" s="67"/>
      <c r="M60" s="146"/>
      <c r="N60" s="12"/>
    </row>
    <row r="61" spans="2:14" ht="15" customHeight="1" x14ac:dyDescent="0.35">
      <c r="B61" s="57"/>
      <c r="C61" s="78"/>
      <c r="D61" s="156"/>
      <c r="E61" s="22"/>
      <c r="F61" s="91"/>
      <c r="G61" s="20"/>
      <c r="H61" s="20"/>
      <c r="I61" s="72"/>
      <c r="J61" s="66"/>
      <c r="K61" s="69"/>
      <c r="L61" s="67"/>
      <c r="M61" s="146"/>
      <c r="N61" s="12"/>
    </row>
    <row r="62" spans="2:14" ht="15" customHeight="1" x14ac:dyDescent="0.35">
      <c r="B62" s="159"/>
      <c r="C62" s="160"/>
      <c r="D62" s="161"/>
      <c r="E62" s="162"/>
      <c r="F62" s="157" t="s">
        <v>74</v>
      </c>
      <c r="G62" s="53"/>
      <c r="H62" s="53"/>
      <c r="I62" s="74"/>
      <c r="J62" s="65"/>
      <c r="K62" s="53"/>
      <c r="L62" s="60"/>
      <c r="M62" s="145"/>
      <c r="N62" s="12"/>
    </row>
    <row r="63" spans="2:14" ht="15" customHeight="1" x14ac:dyDescent="0.35">
      <c r="B63" s="11" t="s">
        <v>69</v>
      </c>
      <c r="C63" s="78"/>
      <c r="D63" s="158"/>
      <c r="E63" s="21" t="s">
        <v>75</v>
      </c>
      <c r="F63" s="131" t="s">
        <v>76</v>
      </c>
      <c r="G63" s="53"/>
      <c r="H63" s="53"/>
      <c r="I63" s="74"/>
      <c r="J63" s="65">
        <v>31.93</v>
      </c>
      <c r="K63" s="53"/>
      <c r="L63" s="60">
        <f>J63*1.21</f>
        <v>38.635300000000001</v>
      </c>
      <c r="M63" s="145">
        <f>J63*D63</f>
        <v>0</v>
      </c>
      <c r="N63" s="12"/>
    </row>
    <row r="64" spans="2:14" ht="15" customHeight="1" x14ac:dyDescent="0.35">
      <c r="B64" s="63" t="s">
        <v>51</v>
      </c>
      <c r="C64" s="79"/>
      <c r="D64" s="149"/>
      <c r="E64" s="130" t="s">
        <v>39</v>
      </c>
      <c r="F64" s="48" t="s">
        <v>77</v>
      </c>
      <c r="G64" s="49"/>
      <c r="H64" s="49"/>
      <c r="I64" s="73"/>
      <c r="J64" s="50">
        <v>28.1</v>
      </c>
      <c r="K64" s="49"/>
      <c r="L64" s="92">
        <f>J64*1.21</f>
        <v>34.000999999999998</v>
      </c>
      <c r="M64" s="147">
        <f>J64*D64</f>
        <v>0</v>
      </c>
      <c r="N64" s="12"/>
    </row>
    <row r="65" spans="2:14" ht="15" customHeight="1" thickBot="1" x14ac:dyDescent="0.4">
      <c r="B65" s="164"/>
      <c r="C65" s="165"/>
      <c r="D65" s="114"/>
      <c r="E65" s="69"/>
      <c r="F65" s="69"/>
      <c r="G65" s="70"/>
      <c r="H65" s="101"/>
      <c r="I65" s="101"/>
      <c r="J65" s="115"/>
      <c r="K65" s="116" t="s">
        <v>59</v>
      </c>
      <c r="L65" s="116"/>
      <c r="M65" s="148">
        <f>SUM(M22:M64)</f>
        <v>0</v>
      </c>
      <c r="N65" s="12"/>
    </row>
    <row r="66" spans="2:14" ht="15" customHeight="1" x14ac:dyDescent="0.35">
      <c r="B66" s="33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12"/>
    </row>
    <row r="67" spans="2:14" ht="15" customHeight="1" x14ac:dyDescent="0.35">
      <c r="B67" s="11"/>
      <c r="C67" s="20"/>
      <c r="D67" s="117"/>
      <c r="E67" s="20"/>
      <c r="F67" s="163" t="s">
        <v>65</v>
      </c>
      <c r="G67" s="163"/>
      <c r="H67" s="163"/>
      <c r="I67" s="118"/>
      <c r="J67" s="20"/>
      <c r="K67" s="107"/>
      <c r="L67" s="20"/>
      <c r="M67" s="20"/>
      <c r="N67" s="15"/>
    </row>
    <row r="68" spans="2:14" ht="15" customHeight="1" x14ac:dyDescent="0.35">
      <c r="B68" s="11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12"/>
    </row>
    <row r="69" spans="2:14" ht="15" customHeight="1" x14ac:dyDescent="0.35">
      <c r="B69" s="11" t="s">
        <v>4</v>
      </c>
      <c r="C69" s="20"/>
      <c r="D69" s="20"/>
      <c r="E69" s="20"/>
      <c r="F69" s="20"/>
      <c r="G69" s="20" t="s">
        <v>5</v>
      </c>
      <c r="H69" s="20"/>
      <c r="I69" s="20"/>
      <c r="J69" s="20"/>
      <c r="K69" s="20"/>
      <c r="L69" s="20" t="s">
        <v>18</v>
      </c>
      <c r="M69" s="20"/>
      <c r="N69" s="12"/>
    </row>
    <row r="70" spans="2:14" ht="15" customHeight="1" x14ac:dyDescent="0.35">
      <c r="B70" s="175"/>
      <c r="C70" s="168"/>
      <c r="D70" s="168"/>
      <c r="E70" s="169"/>
      <c r="F70" s="20"/>
      <c r="G70" s="179"/>
      <c r="H70" s="180"/>
      <c r="I70" s="180"/>
      <c r="J70" s="181"/>
      <c r="K70" s="20"/>
      <c r="L70" s="167"/>
      <c r="M70" s="169"/>
      <c r="N70" s="12"/>
    </row>
    <row r="71" spans="2:14" ht="15" customHeight="1" x14ac:dyDescent="0.35">
      <c r="B71" s="176"/>
      <c r="C71" s="177"/>
      <c r="D71" s="177"/>
      <c r="E71" s="178"/>
      <c r="F71" s="20"/>
      <c r="G71" s="182"/>
      <c r="H71" s="183"/>
      <c r="I71" s="183"/>
      <c r="J71" s="184"/>
      <c r="K71" s="20"/>
      <c r="L71" s="20" t="s">
        <v>9</v>
      </c>
      <c r="M71" s="20"/>
      <c r="N71" s="12"/>
    </row>
    <row r="72" spans="2:14" ht="15" customHeight="1" x14ac:dyDescent="0.35">
      <c r="B72" s="11"/>
      <c r="C72" s="20"/>
      <c r="D72" s="20"/>
      <c r="E72" s="20"/>
      <c r="F72" s="22"/>
      <c r="G72" s="185"/>
      <c r="H72" s="186"/>
      <c r="I72" s="186"/>
      <c r="J72" s="187"/>
      <c r="K72" s="21"/>
      <c r="L72" s="167"/>
      <c r="M72" s="169"/>
      <c r="N72" s="12"/>
    </row>
    <row r="73" spans="2:14" ht="13" x14ac:dyDescent="0.3">
      <c r="B73" s="6" t="s">
        <v>19</v>
      </c>
      <c r="C73" s="19"/>
      <c r="D73" s="19"/>
      <c r="E73" s="19"/>
      <c r="F73" s="19"/>
      <c r="G73" s="19" t="s">
        <v>22</v>
      </c>
      <c r="H73" s="19"/>
      <c r="I73" s="19"/>
      <c r="J73" s="16"/>
      <c r="K73" s="19"/>
      <c r="L73" s="16"/>
      <c r="M73" s="16"/>
      <c r="N73" s="7"/>
    </row>
    <row r="74" spans="2:14" ht="13" x14ac:dyDescent="0.3">
      <c r="B74" s="6" t="s">
        <v>25</v>
      </c>
      <c r="C74" s="19"/>
      <c r="D74" s="19"/>
      <c r="E74" s="19"/>
      <c r="F74" s="19"/>
      <c r="G74" s="19" t="s">
        <v>23</v>
      </c>
      <c r="H74" s="19"/>
      <c r="I74" s="19"/>
      <c r="J74" s="19"/>
      <c r="K74" s="19"/>
      <c r="L74" s="19"/>
      <c r="M74" s="19" t="s">
        <v>6</v>
      </c>
      <c r="N74" s="7"/>
    </row>
    <row r="75" spans="2:14" ht="13" x14ac:dyDescent="0.3">
      <c r="B75" s="6" t="s">
        <v>26</v>
      </c>
      <c r="C75" s="19"/>
      <c r="D75" s="19"/>
      <c r="E75" s="19"/>
      <c r="F75" s="19"/>
      <c r="G75" s="19" t="s">
        <v>21</v>
      </c>
      <c r="H75" s="19"/>
      <c r="I75" s="19"/>
      <c r="J75" s="19"/>
      <c r="K75" s="19"/>
      <c r="L75" s="19"/>
      <c r="M75" s="19" t="s">
        <v>7</v>
      </c>
      <c r="N75" s="7"/>
    </row>
    <row r="76" spans="2:14" ht="13.5" thickBot="1" x14ac:dyDescent="0.35">
      <c r="B76" s="9" t="s">
        <v>20</v>
      </c>
      <c r="C76" s="17"/>
      <c r="D76" s="17"/>
      <c r="E76" s="17"/>
      <c r="F76" s="17"/>
      <c r="G76" s="17" t="s">
        <v>24</v>
      </c>
      <c r="H76" s="17"/>
      <c r="I76" s="17"/>
      <c r="J76" s="17"/>
      <c r="K76" s="17"/>
      <c r="L76" s="17"/>
      <c r="M76" s="17" t="s">
        <v>19</v>
      </c>
      <c r="N76" s="8"/>
    </row>
    <row r="77" spans="2:14" ht="15" customHeight="1" x14ac:dyDescent="0.25"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</row>
    <row r="78" spans="2:14" ht="12.75" customHeight="1" x14ac:dyDescent="0.3">
      <c r="H78" s="106" t="s">
        <v>66</v>
      </c>
    </row>
    <row r="79" spans="2:14" ht="12.75" customHeight="1" x14ac:dyDescent="0.25">
      <c r="H79" s="105"/>
      <c r="M79" s="1"/>
    </row>
    <row r="80" spans="2:14" ht="12.75" customHeight="1" x14ac:dyDescent="0.25">
      <c r="H80" s="105" t="s">
        <v>79</v>
      </c>
      <c r="L80" s="1"/>
      <c r="M80" s="1"/>
    </row>
    <row r="81" spans="11:14" ht="12.75" customHeight="1" x14ac:dyDescent="0.25">
      <c r="L81" s="1"/>
      <c r="M81" s="1"/>
    </row>
    <row r="82" spans="11:14" ht="12.75" customHeight="1" x14ac:dyDescent="0.25">
      <c r="L82" s="1"/>
      <c r="M82" s="1"/>
    </row>
    <row r="83" spans="11:14" ht="12.75" customHeight="1" x14ac:dyDescent="0.25"/>
    <row r="84" spans="11:14" ht="12.75" customHeight="1" x14ac:dyDescent="0.25"/>
    <row r="85" spans="11:14" ht="12.75" customHeight="1" x14ac:dyDescent="0.25"/>
    <row r="86" spans="11:14" ht="15" customHeight="1" x14ac:dyDescent="0.25"/>
    <row r="87" spans="11:14" ht="15" customHeight="1" x14ac:dyDescent="0.25"/>
    <row r="88" spans="11:14" ht="15" customHeight="1" x14ac:dyDescent="0.25"/>
    <row r="89" spans="11:14" ht="15" customHeight="1" x14ac:dyDescent="0.25">
      <c r="K89" s="3"/>
      <c r="L89" s="3"/>
      <c r="M89" s="3"/>
      <c r="N89" s="3"/>
    </row>
    <row r="90" spans="11:14" ht="15" customHeight="1" x14ac:dyDescent="0.25"/>
    <row r="91" spans="11:14" ht="15" customHeight="1" x14ac:dyDescent="0.25"/>
    <row r="94" spans="11:14" ht="15" customHeight="1" x14ac:dyDescent="0.25"/>
    <row r="95" spans="11:14" ht="15" customHeight="1" x14ac:dyDescent="0.25"/>
    <row r="96" spans="11:14" ht="19" customHeight="1" x14ac:dyDescent="0.25"/>
    <row r="110" spans="18:19" x14ac:dyDescent="0.25">
      <c r="R110" s="1"/>
      <c r="S110" s="1"/>
    </row>
    <row r="111" spans="18:19" x14ac:dyDescent="0.25">
      <c r="R111" s="2"/>
      <c r="S111" s="4"/>
    </row>
    <row r="112" spans="18:19" x14ac:dyDescent="0.25">
      <c r="R112" s="1"/>
      <c r="S112" s="4"/>
    </row>
    <row r="113" spans="15:19" x14ac:dyDescent="0.25">
      <c r="R113" s="1"/>
      <c r="S113" s="1"/>
    </row>
    <row r="114" spans="15:19" x14ac:dyDescent="0.25">
      <c r="R114" s="1"/>
      <c r="S114" s="1"/>
    </row>
    <row r="115" spans="15:19" x14ac:dyDescent="0.25">
      <c r="R115" s="1"/>
      <c r="S115" s="1"/>
    </row>
    <row r="116" spans="15:19" x14ac:dyDescent="0.25">
      <c r="R116" s="1"/>
      <c r="S116" s="1"/>
    </row>
    <row r="117" spans="15:19" x14ac:dyDescent="0.25">
      <c r="R117" s="3"/>
      <c r="S117" s="1"/>
    </row>
    <row r="118" spans="15:19" x14ac:dyDescent="0.25">
      <c r="R118" s="3"/>
      <c r="S118" s="1"/>
    </row>
    <row r="119" spans="15:19" x14ac:dyDescent="0.25">
      <c r="R119" s="3"/>
      <c r="S119" s="1"/>
    </row>
    <row r="120" spans="15:19" ht="13.5" x14ac:dyDescent="0.3">
      <c r="O120" s="3"/>
      <c r="P120" s="3"/>
      <c r="Q120" s="3"/>
      <c r="R120" s="3"/>
      <c r="S120" s="5"/>
    </row>
  </sheetData>
  <sheetProtection algorithmName="SHA-512" hashValue="hRK5Wa3heb3zHWB3vyVm6dzpbFAaBkcIio/dKbMn7ESOHYzlXCNTS1ppQLALkK8Ze7u1LzaSMfzdLs0g3IBanw==" saltValue="yXWFN62yO2s4c1A1uBvHmQ==" spinCount="100000" sheet="1" selectLockedCells="1"/>
  <mergeCells count="28">
    <mergeCell ref="C14:F14"/>
    <mergeCell ref="J15:M15"/>
    <mergeCell ref="J16:M16"/>
    <mergeCell ref="J17:M17"/>
    <mergeCell ref="C15:F15"/>
    <mergeCell ref="C17:F17"/>
    <mergeCell ref="C16:F16"/>
    <mergeCell ref="B70:E70"/>
    <mergeCell ref="B71:E71"/>
    <mergeCell ref="G70:J72"/>
    <mergeCell ref="L70:M70"/>
    <mergeCell ref="L72:M72"/>
    <mergeCell ref="F67:H67"/>
    <mergeCell ref="B65:C65"/>
    <mergeCell ref="C2:L2"/>
    <mergeCell ref="J7:M7"/>
    <mergeCell ref="J8:M8"/>
    <mergeCell ref="J9:M9"/>
    <mergeCell ref="C7:F7"/>
    <mergeCell ref="C8:F8"/>
    <mergeCell ref="C9:F9"/>
    <mergeCell ref="B53:C54"/>
    <mergeCell ref="J10:M10"/>
    <mergeCell ref="J11:M11"/>
    <mergeCell ref="C10:F10"/>
    <mergeCell ref="C11:F11"/>
    <mergeCell ref="J14:M14"/>
    <mergeCell ref="B19:N19"/>
  </mergeCells>
  <phoneticPr fontId="4" type="noConversion"/>
  <printOptions horizontalCentered="1"/>
  <pageMargins left="0.24635416666666668" right="0.70866141732283472" top="0.22916666666666666" bottom="0.74803149606299213" header="0.31496062992125984" footer="0.62384259259259256"/>
  <pageSetup paperSize="9" scale="5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Bestellijst Lesmaterialen</vt:lpstr>
      <vt:lpstr>'Bestellijst Lesmaterialen'!Afdrukbereik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Mandy</dc:creator>
  <cp:lastModifiedBy>Ferdinand Bakker</cp:lastModifiedBy>
  <cp:lastPrinted>2019-12-18T11:28:28Z</cp:lastPrinted>
  <dcterms:created xsi:type="dcterms:W3CDTF">2011-03-16T11:45:24Z</dcterms:created>
  <dcterms:modified xsi:type="dcterms:W3CDTF">2021-02-22T10:14:34Z</dcterms:modified>
</cp:coreProperties>
</file>